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4115" windowHeight="3930" tabRatio="688"/>
  </bookViews>
  <sheets>
    <sheet name="Indi_Medellín" sheetId="1" r:id="rId1"/>
    <sheet name="Indi 16 comunas" sheetId="14" r:id="rId2"/>
    <sheet name="ocup ramas" sheetId="2" r:id="rId3"/>
    <sheet name="edad" sheetId="10" r:id="rId4"/>
    <sheet name="ocup psc" sheetId="3" r:id="rId5"/>
    <sheet name="ocup ingresos" sheetId="4" r:id="rId6"/>
    <sheet name="ocup ingresos 16 com" sheetId="25" r:id="rId7"/>
    <sheet name="nivel educ" sheetId="23" r:id="rId8"/>
    <sheet name="nivel educ 16 com" sheetId="24" r:id="rId9"/>
    <sheet name="ocup niv educ" sheetId="12" r:id="rId10"/>
    <sheet name="ocup seg social" sheetId="5" r:id="rId11"/>
    <sheet name="ocup seg social ano 16 com" sheetId="20" r:id="rId12"/>
    <sheet name="Tiempo_busqueda" sheetId="8" r:id="rId13"/>
    <sheet name="inactiv" sheetId="13" r:id="rId14"/>
    <sheet name="inactiv ano 16 com" sheetId="21" r:id="rId15"/>
    <sheet name="Errores relativos" sheetId="26" r:id="rId16"/>
  </sheets>
  <calcPr calcId="145621"/>
</workbook>
</file>

<file path=xl/calcChain.xml><?xml version="1.0" encoding="utf-8"?>
<calcChain xmlns="http://schemas.openxmlformats.org/spreadsheetml/2006/main">
  <c r="D159" i="20" l="1"/>
  <c r="D572" i="14" l="1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A183" i="21" l="1"/>
  <c r="A44" i="13"/>
  <c r="A43" i="8"/>
  <c r="A222" i="20"/>
  <c r="A52" i="5"/>
  <c r="A55" i="12"/>
  <c r="A240" i="24"/>
  <c r="A54" i="23"/>
  <c r="A225" i="25"/>
  <c r="A53" i="4"/>
  <c r="A61" i="3"/>
  <c r="A162" i="10"/>
  <c r="A67" i="2"/>
  <c r="A609" i="14"/>
  <c r="D12" i="21"/>
  <c r="D22" i="21"/>
  <c r="D32" i="21"/>
  <c r="D42" i="21"/>
  <c r="D52" i="21"/>
  <c r="D62" i="21"/>
  <c r="D72" i="21"/>
  <c r="D82" i="21"/>
  <c r="D92" i="21"/>
  <c r="D102" i="21"/>
  <c r="D112" i="21"/>
  <c r="D122" i="21"/>
  <c r="D132" i="21"/>
  <c r="D142" i="21"/>
  <c r="D152" i="21"/>
  <c r="D162" i="21"/>
  <c r="D172" i="21"/>
  <c r="D14" i="13"/>
  <c r="D23" i="13" s="1"/>
  <c r="D14" i="8"/>
  <c r="D22" i="8"/>
  <c r="D31" i="8" s="1"/>
  <c r="D23" i="8"/>
  <c r="D32" i="8"/>
  <c r="D13" i="20"/>
  <c r="D16" i="20"/>
  <c r="D26" i="20"/>
  <c r="D29" i="20"/>
  <c r="D39" i="20"/>
  <c r="D42" i="20"/>
  <c r="D52" i="20"/>
  <c r="D55" i="20"/>
  <c r="D65" i="20"/>
  <c r="D68" i="20"/>
  <c r="D78" i="20"/>
  <c r="D81" i="20"/>
  <c r="D91" i="20"/>
  <c r="D94" i="20"/>
  <c r="D104" i="20"/>
  <c r="D107" i="20"/>
  <c r="D117" i="20"/>
  <c r="D120" i="20"/>
  <c r="D130" i="20"/>
  <c r="D133" i="20"/>
  <c r="D143" i="20"/>
  <c r="D146" i="20"/>
  <c r="D156" i="20"/>
  <c r="D169" i="20"/>
  <c r="D172" i="20"/>
  <c r="D182" i="20"/>
  <c r="D185" i="20"/>
  <c r="D195" i="20"/>
  <c r="D198" i="20"/>
  <c r="D208" i="20"/>
  <c r="D211" i="20"/>
  <c r="D14" i="5"/>
  <c r="D26" i="5" s="1"/>
  <c r="D38" i="5"/>
  <c r="D14" i="12"/>
  <c r="D27" i="12" s="1"/>
  <c r="D40" i="12" s="1"/>
  <c r="D26" i="12"/>
  <c r="D39" i="12" s="1"/>
  <c r="D14" i="24"/>
  <c r="D27" i="24"/>
  <c r="D41" i="24" s="1"/>
  <c r="D55" i="24" s="1"/>
  <c r="D69" i="24" s="1"/>
  <c r="D83" i="24" s="1"/>
  <c r="D97" i="24" s="1"/>
  <c r="D111" i="24" s="1"/>
  <c r="D125" i="24" s="1"/>
  <c r="D139" i="24" s="1"/>
  <c r="D153" i="24" s="1"/>
  <c r="D167" i="24" s="1"/>
  <c r="D181" i="24" s="1"/>
  <c r="D195" i="24" s="1"/>
  <c r="D209" i="24" s="1"/>
  <c r="D223" i="24" s="1"/>
  <c r="D28" i="24"/>
  <c r="D42" i="24"/>
  <c r="D56" i="24"/>
  <c r="D70" i="24"/>
  <c r="D84" i="24"/>
  <c r="D98" i="24"/>
  <c r="D112" i="24"/>
  <c r="D126" i="24"/>
  <c r="D140" i="24"/>
  <c r="D154" i="24"/>
  <c r="D168" i="24"/>
  <c r="D182" i="24"/>
  <c r="D196" i="24"/>
  <c r="D210" i="24"/>
  <c r="D224" i="24"/>
  <c r="D13" i="23"/>
  <c r="D25" i="23"/>
  <c r="D26" i="23"/>
  <c r="D39" i="23" s="1"/>
  <c r="D38" i="23"/>
  <c r="D16" i="25"/>
  <c r="D27" i="25"/>
  <c r="D40" i="25" s="1"/>
  <c r="D53" i="25" s="1"/>
  <c r="D66" i="25" s="1"/>
  <c r="D79" i="25" s="1"/>
  <c r="D92" i="25" s="1"/>
  <c r="D105" i="25" s="1"/>
  <c r="D118" i="25" s="1"/>
  <c r="D131" i="25" s="1"/>
  <c r="D144" i="25" s="1"/>
  <c r="D157" i="25" s="1"/>
  <c r="D170" i="25" s="1"/>
  <c r="D183" i="25" s="1"/>
  <c r="D196" i="25" s="1"/>
  <c r="D209" i="25" s="1"/>
  <c r="D28" i="25"/>
  <c r="D41" i="25"/>
  <c r="D54" i="25"/>
  <c r="D67" i="25"/>
  <c r="D80" i="25"/>
  <c r="D93" i="25"/>
  <c r="D106" i="25"/>
  <c r="D119" i="25"/>
  <c r="D132" i="25"/>
  <c r="D145" i="25"/>
  <c r="D158" i="25"/>
  <c r="D171" i="25"/>
  <c r="D184" i="25"/>
  <c r="D197" i="25"/>
  <c r="D210" i="25"/>
  <c r="D14" i="4"/>
  <c r="D26" i="4" s="1"/>
  <c r="D38" i="4" s="1"/>
  <c r="D25" i="4"/>
  <c r="D37" i="4" s="1"/>
  <c r="D14" i="3"/>
  <c r="D29" i="3" s="1"/>
  <c r="D44" i="3" s="1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4" i="2"/>
  <c r="D31" i="2" s="1"/>
  <c r="D48" i="2" s="1"/>
  <c r="D30" i="2"/>
  <c r="D47" i="2" s="1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89" i="14"/>
  <c r="D90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63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200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37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74" i="14"/>
  <c r="D311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48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85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22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59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96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33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70" i="14"/>
  <c r="D571" i="14"/>
  <c r="D164" i="14" s="1"/>
  <c r="D201" i="14" s="1"/>
  <c r="D238" i="14" s="1"/>
  <c r="D275" i="14" s="1"/>
  <c r="D312" i="14" s="1"/>
  <c r="D349" i="14" s="1"/>
  <c r="D386" i="14" s="1"/>
  <c r="D423" i="14" s="1"/>
  <c r="D460" i="14" s="1"/>
  <c r="D497" i="14" s="1"/>
  <c r="D534" i="14" s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32" i="13" l="1"/>
  <c r="B172" i="20"/>
  <c r="B159" i="20"/>
  <c r="B146" i="20"/>
  <c r="B81" i="20"/>
  <c r="B68" i="20"/>
  <c r="B55" i="20"/>
  <c r="B42" i="20"/>
  <c r="B29" i="20"/>
  <c r="C211" i="20"/>
  <c r="C198" i="20"/>
  <c r="C185" i="20"/>
  <c r="C172" i="20"/>
  <c r="C159" i="20"/>
  <c r="C146" i="20"/>
  <c r="C133" i="20"/>
  <c r="C120" i="20"/>
  <c r="C107" i="20"/>
  <c r="C94" i="20"/>
  <c r="C81" i="20"/>
  <c r="C68" i="20"/>
  <c r="C55" i="20"/>
  <c r="C42" i="20"/>
  <c r="C29" i="20"/>
  <c r="C16" i="20"/>
  <c r="C31" i="8" l="1"/>
  <c r="C22" i="8"/>
  <c r="C39" i="12"/>
  <c r="C26" i="12"/>
  <c r="C223" i="24"/>
  <c r="C209" i="24"/>
  <c r="C195" i="24"/>
  <c r="C181" i="24"/>
  <c r="C167" i="24"/>
  <c r="C153" i="24"/>
  <c r="C139" i="24"/>
  <c r="C125" i="24"/>
  <c r="C111" i="24"/>
  <c r="C97" i="24"/>
  <c r="C83" i="24"/>
  <c r="C69" i="24"/>
  <c r="C55" i="24"/>
  <c r="C41" i="24"/>
  <c r="C27" i="24"/>
  <c r="C38" i="23"/>
  <c r="C25" i="23"/>
  <c r="C40" i="25"/>
  <c r="C53" i="25" s="1"/>
  <c r="C66" i="25" s="1"/>
  <c r="C79" i="25" s="1"/>
  <c r="C92" i="25" s="1"/>
  <c r="C105" i="25" s="1"/>
  <c r="C118" i="25" s="1"/>
  <c r="C131" i="25" s="1"/>
  <c r="C144" i="25" s="1"/>
  <c r="C157" i="25" s="1"/>
  <c r="C170" i="25" s="1"/>
  <c r="C183" i="25" s="1"/>
  <c r="C196" i="25" s="1"/>
  <c r="C209" i="25" s="1"/>
  <c r="C27" i="25"/>
  <c r="C37" i="4"/>
  <c r="C25" i="4"/>
  <c r="C47" i="2" l="1"/>
  <c r="C30" i="2"/>
  <c r="C52" i="14"/>
  <c r="C89" i="14" s="1"/>
  <c r="C126" i="14" s="1"/>
  <c r="C163" i="14" s="1"/>
  <c r="C200" i="14" s="1"/>
  <c r="C237" i="14" s="1"/>
  <c r="C274" i="14" s="1"/>
  <c r="C311" i="14" s="1"/>
  <c r="C348" i="14" s="1"/>
  <c r="C385" i="14" s="1"/>
  <c r="C422" i="14" s="1"/>
  <c r="C459" i="14" s="1"/>
  <c r="C496" i="14" s="1"/>
  <c r="C533" i="14" s="1"/>
  <c r="C570" i="14" s="1"/>
  <c r="C87" i="1"/>
  <c r="C51" i="1"/>
  <c r="C12" i="21" l="1"/>
  <c r="C22" i="21"/>
  <c r="C32" i="21"/>
  <c r="C42" i="21"/>
  <c r="C52" i="21"/>
  <c r="C62" i="21"/>
  <c r="C72" i="21"/>
  <c r="C82" i="21"/>
  <c r="C92" i="21"/>
  <c r="C102" i="21"/>
  <c r="C112" i="21"/>
  <c r="C122" i="21"/>
  <c r="C132" i="21"/>
  <c r="C142" i="21"/>
  <c r="C152" i="21"/>
  <c r="C162" i="21"/>
  <c r="C172" i="21"/>
  <c r="C13" i="20" l="1"/>
  <c r="C26" i="20"/>
  <c r="C39" i="20"/>
  <c r="C52" i="20"/>
  <c r="C65" i="20"/>
  <c r="C78" i="20"/>
  <c r="C91" i="20"/>
  <c r="C104" i="20"/>
  <c r="C117" i="20"/>
  <c r="C130" i="20"/>
  <c r="C143" i="20"/>
  <c r="C156" i="20"/>
  <c r="C169" i="20"/>
  <c r="C182" i="20"/>
  <c r="C195" i="20"/>
  <c r="C208" i="20"/>
  <c r="C14" i="24" l="1"/>
  <c r="C28" i="24"/>
  <c r="C42" i="24"/>
  <c r="C56" i="24"/>
  <c r="C70" i="24"/>
  <c r="C84" i="24"/>
  <c r="C98" i="24"/>
  <c r="C112" i="24"/>
  <c r="C126" i="24"/>
  <c r="C140" i="24"/>
  <c r="C154" i="24"/>
  <c r="C168" i="24"/>
  <c r="C182" i="24"/>
  <c r="C196" i="24"/>
  <c r="C210" i="24"/>
  <c r="C224" i="24"/>
  <c r="C13" i="23"/>
  <c r="C26" i="23"/>
  <c r="C39" i="23"/>
  <c r="C16" i="25"/>
  <c r="C28" i="25"/>
  <c r="C41" i="25"/>
  <c r="C54" i="25"/>
  <c r="C67" i="25"/>
  <c r="C80" i="25"/>
  <c r="C93" i="25"/>
  <c r="C106" i="25"/>
  <c r="C119" i="25"/>
  <c r="C132" i="25"/>
  <c r="C145" i="25"/>
  <c r="C158" i="25"/>
  <c r="C171" i="25"/>
  <c r="C184" i="25"/>
  <c r="C197" i="25"/>
  <c r="C210" i="25"/>
  <c r="C14" i="3" l="1"/>
  <c r="C14" i="4" s="1"/>
  <c r="C16" i="10"/>
  <c r="C14" i="2" s="1"/>
  <c r="C31" i="2" s="1"/>
  <c r="C48" i="2" s="1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6" i="14"/>
  <c r="C53" i="14" s="1"/>
  <c r="C90" i="14" s="1"/>
  <c r="C127" i="14" s="1"/>
  <c r="C571" i="14" s="1"/>
  <c r="C164" i="14" s="1"/>
  <c r="C201" i="14" s="1"/>
  <c r="C238" i="14" s="1"/>
  <c r="C275" i="14" s="1"/>
  <c r="C312" i="14" s="1"/>
  <c r="C349" i="14" s="1"/>
  <c r="C386" i="14" s="1"/>
  <c r="C423" i="14" s="1"/>
  <c r="C460" i="14" s="1"/>
  <c r="C497" i="14" s="1"/>
  <c r="C534" i="14" s="1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26" i="4" l="1"/>
  <c r="C38" i="4" s="1"/>
  <c r="C14" i="12"/>
  <c r="C29" i="3"/>
  <c r="C44" i="3" s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27" i="12" l="1"/>
  <c r="C40" i="12" s="1"/>
  <c r="C14" i="5"/>
  <c r="B210" i="25"/>
  <c r="B197" i="25"/>
  <c r="B184" i="25"/>
  <c r="B171" i="25"/>
  <c r="B158" i="25"/>
  <c r="B145" i="25"/>
  <c r="B132" i="25"/>
  <c r="B119" i="25"/>
  <c r="B106" i="25"/>
  <c r="B93" i="25"/>
  <c r="B80" i="25"/>
  <c r="B67" i="25"/>
  <c r="B54" i="25"/>
  <c r="B41" i="25"/>
  <c r="B28" i="25"/>
  <c r="B16" i="25"/>
  <c r="B224" i="24"/>
  <c r="B210" i="24"/>
  <c r="B196" i="24"/>
  <c r="B182" i="24"/>
  <c r="B168" i="24"/>
  <c r="B154" i="24"/>
  <c r="B140" i="24"/>
  <c r="B126" i="24"/>
  <c r="B112" i="24"/>
  <c r="B98" i="24"/>
  <c r="B84" i="24"/>
  <c r="B70" i="24"/>
  <c r="B56" i="24"/>
  <c r="B42" i="24"/>
  <c r="B28" i="24"/>
  <c r="B14" i="24"/>
  <c r="C26" i="5" l="1"/>
  <c r="C14" i="8"/>
  <c r="C38" i="5"/>
  <c r="B13" i="23"/>
  <c r="B26" i="23"/>
  <c r="C32" i="8" l="1"/>
  <c r="C14" i="13"/>
  <c r="C23" i="8"/>
  <c r="B39" i="23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19" i="10"/>
  <c r="B17" i="10"/>
  <c r="B30" i="10"/>
  <c r="B29" i="10"/>
  <c r="B28" i="10"/>
  <c r="B27" i="10"/>
  <c r="B26" i="10"/>
  <c r="B25" i="10"/>
  <c r="B24" i="10"/>
  <c r="B23" i="10"/>
  <c r="B22" i="10"/>
  <c r="B21" i="10"/>
  <c r="B20" i="10"/>
  <c r="B18" i="10"/>
  <c r="C32" i="13" l="1"/>
  <c r="C23" i="13"/>
  <c r="B172" i="21"/>
  <c r="B162" i="21"/>
  <c r="B152" i="21"/>
  <c r="B142" i="21"/>
  <c r="B132" i="21"/>
  <c r="B122" i="21"/>
  <c r="B112" i="21"/>
  <c r="B102" i="21"/>
  <c r="B92" i="21"/>
  <c r="B82" i="21"/>
  <c r="B72" i="21"/>
  <c r="B62" i="21"/>
  <c r="B52" i="21"/>
  <c r="B42" i="21"/>
  <c r="B32" i="21"/>
  <c r="B22" i="21"/>
  <c r="B12" i="21"/>
  <c r="B208" i="20" l="1"/>
  <c r="B195" i="20"/>
  <c r="B182" i="20"/>
  <c r="B169" i="20"/>
  <c r="B156" i="20"/>
  <c r="B143" i="20"/>
  <c r="B130" i="20"/>
  <c r="B117" i="20"/>
  <c r="B104" i="20"/>
  <c r="B91" i="20"/>
  <c r="B78" i="20"/>
  <c r="B65" i="20"/>
  <c r="B52" i="20"/>
  <c r="B39" i="20"/>
  <c r="B26" i="20"/>
  <c r="B13" i="20"/>
  <c r="B16" i="14" l="1"/>
  <c r="B53" i="14" s="1"/>
  <c r="B90" i="14" s="1"/>
  <c r="B127" i="14" s="1"/>
  <c r="B16" i="10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571" i="14" l="1"/>
  <c r="B164" i="14" s="1"/>
  <c r="B201" i="14" s="1"/>
  <c r="B238" i="14" s="1"/>
  <c r="B275" i="14" s="1"/>
  <c r="B312" i="14" s="1"/>
  <c r="B349" i="14" s="1"/>
  <c r="B386" i="14" s="1"/>
  <c r="B423" i="14" s="1"/>
  <c r="B460" i="14" s="1"/>
  <c r="B497" i="14" s="1"/>
  <c r="B534" i="14" s="1"/>
  <c r="B52" i="1"/>
  <c r="B51" i="10" l="1"/>
  <c r="B87" i="10" s="1"/>
  <c r="B123" i="10" s="1"/>
  <c r="B52" i="10"/>
  <c r="B88" i="10" s="1"/>
  <c r="B124" i="10" s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4" i="2" l="1"/>
  <c r="B31" i="2" l="1"/>
  <c r="B48" i="2" s="1"/>
  <c r="B14" i="3"/>
  <c r="B29" i="3" l="1"/>
  <c r="B44" i="3" s="1"/>
  <c r="B14" i="4"/>
  <c r="B26" i="4" l="1"/>
  <c r="B38" i="4" s="1"/>
  <c r="B14" i="12"/>
  <c r="B27" i="12" l="1"/>
  <c r="B40" i="12" s="1"/>
  <c r="B14" i="5"/>
  <c r="B14" i="8" l="1"/>
  <c r="B38" i="5"/>
  <c r="B26" i="5"/>
  <c r="B14" i="13" l="1"/>
  <c r="B32" i="8"/>
  <c r="B23" i="8"/>
  <c r="B23" i="13" l="1"/>
  <c r="B32" i="13"/>
</calcChain>
</file>

<file path=xl/sharedStrings.xml><?xml version="1.0" encoding="utf-8"?>
<sst xmlns="http://schemas.openxmlformats.org/spreadsheetml/2006/main" count="1747" uniqueCount="150">
  <si>
    <t>Gran Encuesta Integrada de Hogares</t>
  </si>
  <si>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</si>
  <si>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</si>
  <si>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MEDELLIN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</si>
  <si>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</si>
  <si>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</si>
  <si>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</si>
  <si>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</si>
  <si>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</si>
  <si>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</si>
  <si>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</si>
  <si>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</si>
  <si>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</si>
  <si>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</si>
  <si>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</si>
  <si>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</si>
  <si>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</si>
  <si>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</si>
  <si>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</si>
  <si>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</si>
  <si>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</si>
  <si>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</si>
  <si>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</si>
  <si>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</si>
  <si>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</si>
  <si>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</si>
  <si>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</si>
  <si>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</si>
  <si>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</si>
  <si>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</si>
  <si>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</si>
  <si>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</si>
  <si>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</si>
  <si>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</si>
  <si>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</si>
  <si>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</si>
  <si>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 comunales, sociales y personales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</si>
  <si>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</si>
  <si>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</si>
  <si>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</si>
  <si>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</si>
  <si>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</si>
  <si>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</si>
  <si>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Trabajador sin remuneración en otras empresas</t>
  </si>
  <si>
    <t>Otro</t>
  </si>
  <si>
    <t>Menos de 6 meses</t>
  </si>
  <si>
    <t>12 meses o más</t>
  </si>
  <si>
    <t>MEDELLÍN</t>
  </si>
  <si>
    <t>HOMBRES</t>
  </si>
  <si>
    <t>MUJERES</t>
  </si>
  <si>
    <t>25 A 54 AÑOS</t>
  </si>
  <si>
    <t>55 AÑOS  Y MÁS</t>
  </si>
  <si>
    <t>Fuente: DANE Gran Encuesta Integrada de Hogares</t>
  </si>
  <si>
    <t>Nota: Datos expandidos con proyecciones de población, elaboradas con base en los resultados del censo 2005.</t>
  </si>
  <si>
    <t>Nota: Resultados en miles. Por efecto del redondeo en miles, los totales pueden diferir ligeramente</t>
  </si>
  <si>
    <t>Ocupados Medellín</t>
  </si>
  <si>
    <t>Ocupados Hombres</t>
  </si>
  <si>
    <t>Ocupados Mujeres</t>
  </si>
  <si>
    <t>Población ocupada según ramas de actividad y sexo</t>
  </si>
  <si>
    <t>Población ocupada según posición ocupacional y sexo</t>
  </si>
  <si>
    <t>Población ocupada según ingresos laborales y sexo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</si>
  <si>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</si>
  <si>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</si>
  <si>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</si>
  <si>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</si>
  <si>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</si>
  <si>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</si>
  <si>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</si>
  <si>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Población ocupada según nivel educativo y sexo</t>
  </si>
  <si>
    <t>Medellín</t>
  </si>
  <si>
    <t>Hasta 1/2 SMMLV</t>
  </si>
  <si>
    <t>Entre 1/2  y 1 SMMLV</t>
  </si>
  <si>
    <t>Entre 1 y 2 SMMLV</t>
  </si>
  <si>
    <t>Entre 2 y 4 SMMLV</t>
  </si>
  <si>
    <t>Más de 4 SMMLV</t>
  </si>
  <si>
    <t xml:space="preserve">Salud </t>
  </si>
  <si>
    <t xml:space="preserve">R. Contributivo </t>
  </si>
  <si>
    <t>R. Especial</t>
  </si>
  <si>
    <t>R. Subsidiado</t>
  </si>
  <si>
    <t>No sabe</t>
  </si>
  <si>
    <t>Pensiones</t>
  </si>
  <si>
    <t>Población ocupada según régimen de seguridad social y sexo</t>
  </si>
  <si>
    <t>Desocupados Medellín</t>
  </si>
  <si>
    <t>Desocupados Hombres</t>
  </si>
  <si>
    <t>Desocupados Mujeres</t>
  </si>
  <si>
    <t>Población desocupada según tiempo de búsqueda de empleo y sexo</t>
  </si>
  <si>
    <t>Nota: Toda variable cuya proporción respecto a la PEA sea menor al 10%, tiene un error de muestreo superior al 8%, que es el nivel de calidad admisible para el DANE.</t>
  </si>
  <si>
    <t>Población inactiva según tipo de actividad y sexo</t>
  </si>
  <si>
    <t xml:space="preserve">Inactivos </t>
  </si>
  <si>
    <t xml:space="preserve">Estudiando </t>
  </si>
  <si>
    <t xml:space="preserve">Oficios del Hogar </t>
  </si>
  <si>
    <t>Otros</t>
  </si>
  <si>
    <t xml:space="preserve">Inactivos Hombres </t>
  </si>
  <si>
    <t>Inactivos Mujeres</t>
  </si>
  <si>
    <t>Nota: Otros incluye incapacitado permanente para trabajar, rentista, pensionado, jubilado, personas que no les llama la atención o creen que no vale la pena trabajar.</t>
  </si>
  <si>
    <t>12 A 24 AÑOS</t>
  </si>
  <si>
    <t>Jornalero o peón</t>
  </si>
  <si>
    <t>´{}-ñ{.</t>
  </si>
  <si>
    <t>Ene - Dic</t>
  </si>
  <si>
    <t>Enero - Diciembre</t>
  </si>
  <si>
    <t>Aranjuez</t>
  </si>
  <si>
    <t>Belén</t>
  </si>
  <si>
    <t>Buenos Aires</t>
  </si>
  <si>
    <t>Castilla</t>
  </si>
  <si>
    <t>Doce de octubre</t>
  </si>
  <si>
    <t>Guayabal</t>
  </si>
  <si>
    <t>La América</t>
  </si>
  <si>
    <t>La Candelaria</t>
  </si>
  <si>
    <t>Laureles—Estadio</t>
  </si>
  <si>
    <t>Manrique</t>
  </si>
  <si>
    <t>Poblado</t>
  </si>
  <si>
    <t>Popular</t>
  </si>
  <si>
    <t>Robledo</t>
  </si>
  <si>
    <t>San Javier</t>
  </si>
  <si>
    <t>Santa Cruz</t>
  </si>
  <si>
    <t>Villa Hermosa</t>
  </si>
  <si>
    <t>Total</t>
  </si>
  <si>
    <t>Medellín y 16 comunas</t>
  </si>
  <si>
    <t xml:space="preserve"> </t>
  </si>
  <si>
    <t xml:space="preserve"> 16 comunas</t>
  </si>
  <si>
    <t>Hombres</t>
  </si>
  <si>
    <t>Mujeres</t>
  </si>
  <si>
    <t>Población total según nivel educativo y sexo</t>
  </si>
  <si>
    <t xml:space="preserve">Ocupados </t>
  </si>
  <si>
    <t>16 comunas</t>
  </si>
  <si>
    <t xml:space="preserve">Población ocupada según ingresos laborales </t>
  </si>
  <si>
    <t xml:space="preserve">Nota: Los ingresos laborales se componen de ingresos  de la primera y segunda actividad, y en el caso de los asalariados incluye el pago en especie (alimentación y vivienda).  Estos ingresos no tienen procedimiento de imputación.
</t>
  </si>
  <si>
    <t>Nota: se excluye la categoría no informa, por tales efectos la suma de las categorias puede diferir del total</t>
  </si>
  <si>
    <t>Elaborado: Marzo de 2017</t>
  </si>
  <si>
    <t>Nota: Los ingresos laborales se componen de ingresos  de la primera y segunda actividad, y en el caso de los asalariados incluye el pago en especie (alimentación y vivienda).  Estos ingresos no tienen procedimiento de imputación.</t>
  </si>
  <si>
    <t>Límites de confianza y error relativo de los indicadores de mercado laboral  según sexo</t>
  </si>
  <si>
    <t>Año 2016</t>
  </si>
  <si>
    <t xml:space="preserve">Total Medellín </t>
  </si>
  <si>
    <t xml:space="preserve">Variación estadísticamente significativa </t>
  </si>
  <si>
    <t>Límite inferior</t>
  </si>
  <si>
    <t>Límite superior</t>
  </si>
  <si>
    <t>Error relativo %</t>
  </si>
  <si>
    <t>NO</t>
  </si>
  <si>
    <t xml:space="preserve">TO </t>
  </si>
  <si>
    <t>TSS</t>
  </si>
  <si>
    <t>TSO</t>
  </si>
  <si>
    <r>
      <t xml:space="preserve">Total Medellín   </t>
    </r>
    <r>
      <rPr>
        <b/>
        <sz val="9"/>
        <rFont val="Calibri"/>
        <family val="2"/>
      </rPr>
      <t>Hombres</t>
    </r>
  </si>
  <si>
    <r>
      <t xml:space="preserve">Total Medellín   </t>
    </r>
    <r>
      <rPr>
        <b/>
        <sz val="9"/>
        <rFont val="Calibri"/>
        <family val="2"/>
      </rPr>
      <t>Mujeres</t>
    </r>
  </si>
  <si>
    <t>Variación estadísticamente significativa</t>
  </si>
  <si>
    <t>Límites de confianza y error relativo de los indicadores de mercado laboral  según edad</t>
  </si>
  <si>
    <r>
      <t xml:space="preserve">Total Medellín             </t>
    </r>
    <r>
      <rPr>
        <b/>
        <sz val="9"/>
        <rFont val="Calibri"/>
        <family val="2"/>
      </rPr>
      <t>12-24 años</t>
    </r>
  </si>
  <si>
    <r>
      <t xml:space="preserve">Total Medellín             </t>
    </r>
    <r>
      <rPr>
        <b/>
        <sz val="9"/>
        <rFont val="Calibri"/>
        <family val="2"/>
      </rPr>
      <t>25-54 años</t>
    </r>
  </si>
  <si>
    <r>
      <t xml:space="preserve">Total Medellín             </t>
    </r>
    <r>
      <rPr>
        <b/>
        <sz val="9"/>
        <rFont val="Calibri"/>
        <family val="2"/>
      </rPr>
      <t>55 años y más</t>
    </r>
  </si>
  <si>
    <t>Fuente: DANE, Metodología Estadística</t>
  </si>
  <si>
    <t>De 6  a 11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</si>
</sst>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  <font>
      <sz val="10"/>
      <color theme="1"/>
      <name val="Open Sans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9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  <xf numFmtId="9" fontId="9" fillId="0" borderId="0" applyFont="0" applyFill="0" applyBorder="0" applyAlignment="0" applyProtection="0"/>
    <xf numFmtId="0" fontId="26" fillId="0" borderId="0"/>
  </cellStyleXfs>
  <cellXfs count="11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 applyProtection="1">
      <alignment horizontal="left"/>
    </xf>
    <xf numFmtId="164" fontId="2" fillId="3" borderId="2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Alignment="1"/>
    <xf numFmtId="3" fontId="1" fillId="2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3" fontId="1" fillId="0" borderId="0" xfId="0" applyNumberFormat="1" applyFont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/>
    </xf>
    <xf numFmtId="3" fontId="1" fillId="0" borderId="2" xfId="0" applyNumberFormat="1" applyFont="1" applyBorder="1" applyAlignment="1" applyProtection="1">
      <alignment horizontal="right"/>
    </xf>
    <xf numFmtId="3" fontId="1" fillId="0" borderId="2" xfId="0" applyNumberFormat="1" applyFont="1" applyBorder="1" applyAlignment="1" applyProtection="1">
      <alignment horizontal="left"/>
    </xf>
    <xf numFmtId="0" fontId="2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 applyProtection="1">
      <alignment horizontal="left"/>
    </xf>
    <xf numFmtId="0" fontId="0" fillId="3" borderId="0" xfId="0" applyFill="1"/>
    <xf numFmtId="0" fontId="2" fillId="3" borderId="0" xfId="0" applyFont="1" applyFill="1" applyAlignment="1"/>
    <xf numFmtId="0" fontId="2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Alignment="1"/>
    <xf numFmtId="0" fontId="2" fillId="3" borderId="2" xfId="0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Alignment="1"/>
    <xf numFmtId="1" fontId="1" fillId="3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164" fontId="1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/>
    </xf>
    <xf numFmtId="0" fontId="7" fillId="0" borderId="0" xfId="0" applyFont="1" applyBorder="1" applyAlignment="1"/>
    <xf numFmtId="3" fontId="7" fillId="0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/>
    <xf numFmtId="3" fontId="7" fillId="3" borderId="0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6" fillId="0" borderId="0" xfId="0" applyFont="1"/>
    <xf numFmtId="0" fontId="2" fillId="2" borderId="0" xfId="0" applyFont="1" applyFill="1" applyBorder="1" applyAlignment="1"/>
    <xf numFmtId="3" fontId="1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left" indent="1"/>
    </xf>
    <xf numFmtId="0" fontId="8" fillId="3" borderId="3" xfId="0" applyFont="1" applyFill="1" applyBorder="1" applyAlignment="1">
      <alignment horizontal="center"/>
    </xf>
    <xf numFmtId="3" fontId="0" fillId="0" borderId="0" xfId="0" applyNumberFormat="1"/>
    <xf numFmtId="0" fontId="2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 applyProtection="1">
      <alignment horizontal="left" indent="1"/>
    </xf>
    <xf numFmtId="3" fontId="1" fillId="3" borderId="0" xfId="0" applyNumberFormat="1" applyFont="1" applyFill="1" applyBorder="1" applyAlignment="1" applyProtection="1"/>
    <xf numFmtId="0" fontId="6" fillId="3" borderId="0" xfId="0" applyFont="1" applyFill="1"/>
    <xf numFmtId="1" fontId="1" fillId="3" borderId="0" xfId="0" applyNumberFormat="1" applyFont="1" applyFill="1" applyAlignment="1"/>
    <xf numFmtId="0" fontId="25" fillId="0" borderId="0" xfId="0" applyFont="1"/>
    <xf numFmtId="0" fontId="0" fillId="0" borderId="0" xfId="0"/>
    <xf numFmtId="3" fontId="1" fillId="3" borderId="2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3" fontId="7" fillId="3" borderId="0" xfId="0" applyNumberFormat="1" applyFont="1" applyFill="1" applyBorder="1" applyAlignment="1" applyProtection="1"/>
    <xf numFmtId="165" fontId="0" fillId="0" borderId="0" xfId="0" applyNumberFormat="1"/>
    <xf numFmtId="3" fontId="0" fillId="3" borderId="0" xfId="0" applyNumberFormat="1" applyFill="1"/>
    <xf numFmtId="165" fontId="0" fillId="3" borderId="0" xfId="0" applyNumberFormat="1" applyFill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27" fillId="3" borderId="1" xfId="43" applyFont="1" applyFill="1" applyBorder="1" applyAlignment="1">
      <alignment horizontal="center" vertical="center" wrapText="1"/>
    </xf>
    <xf numFmtId="0" fontId="28" fillId="3" borderId="1" xfId="43" applyFont="1" applyFill="1" applyBorder="1" applyAlignment="1">
      <alignment horizontal="center" vertical="center" wrapText="1"/>
    </xf>
    <xf numFmtId="0" fontId="28" fillId="3" borderId="3" xfId="43" applyFont="1" applyFill="1" applyBorder="1" applyAlignment="1">
      <alignment horizontal="center" vertical="center" wrapText="1"/>
    </xf>
    <xf numFmtId="0" fontId="29" fillId="35" borderId="0" xfId="43" applyFont="1" applyFill="1" applyBorder="1" applyAlignment="1">
      <alignment horizontal="center" vertical="center" wrapText="1"/>
    </xf>
    <xf numFmtId="166" fontId="29" fillId="35" borderId="0" xfId="42" applyNumberFormat="1" applyFont="1" applyFill="1" applyBorder="1" applyAlignment="1">
      <alignment horizontal="center" vertical="center" wrapText="1"/>
    </xf>
    <xf numFmtId="164" fontId="29" fillId="35" borderId="0" xfId="42" applyNumberFormat="1" applyFont="1" applyFill="1" applyBorder="1" applyAlignment="1">
      <alignment horizontal="center" vertical="center" wrapText="1"/>
    </xf>
    <xf numFmtId="0" fontId="28" fillId="3" borderId="0" xfId="43" applyFont="1" applyFill="1" applyBorder="1" applyAlignment="1">
      <alignment horizontal="center" vertical="center" wrapText="1"/>
    </xf>
    <xf numFmtId="0" fontId="28" fillId="3" borderId="2" xfId="43" applyFont="1" applyFill="1" applyBorder="1" applyAlignment="1">
      <alignment horizontal="center" vertical="center" wrapText="1"/>
    </xf>
    <xf numFmtId="0" fontId="29" fillId="35" borderId="2" xfId="43" applyFont="1" applyFill="1" applyBorder="1" applyAlignment="1">
      <alignment horizontal="center" vertical="center" wrapText="1"/>
    </xf>
    <xf numFmtId="166" fontId="29" fillId="35" borderId="2" xfId="42" applyNumberFormat="1" applyFont="1" applyFill="1" applyBorder="1" applyAlignment="1">
      <alignment horizontal="center" vertical="center" wrapText="1"/>
    </xf>
    <xf numFmtId="164" fontId="29" fillId="35" borderId="2" xfId="42" applyNumberFormat="1" applyFont="1" applyFill="1" applyBorder="1" applyAlignment="1">
      <alignment horizontal="center" vertical="center" wrapText="1"/>
    </xf>
    <xf numFmtId="0" fontId="31" fillId="3" borderId="0" xfId="0" applyFont="1" applyFill="1"/>
    <xf numFmtId="0" fontId="32" fillId="0" borderId="0" xfId="0" applyFont="1" applyAlignment="1">
      <alignment horizontal="left" vertical="center"/>
    </xf>
    <xf numFmtId="0" fontId="0" fillId="3" borderId="0" xfId="0" applyFill="1" applyAlignment="1">
      <alignment horizontal="center"/>
    </xf>
    <xf numFmtId="0" fontId="31" fillId="3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3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16454</xdr:colOff>
      <xdr:row>1</xdr:row>
      <xdr:rowOff>25114</xdr:rowOff>
    </xdr:from>
    <xdr:to>
      <xdr:col>0</xdr:col>
      <xdr:colOff>2043546</xdr:colOff>
      <xdr:row>5</xdr:row>
      <xdr:rowOff>110839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84"/>
        <a:stretch/>
      </xdr:blipFill>
      <xdr:spPr bwMode="auto">
        <a:xfrm>
          <a:off x="16454" y="215614"/>
          <a:ext cx="202709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552449</xdr:colOff>
      <xdr:row>5</xdr:row>
      <xdr:rowOff>142875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943"/>
        <a:stretch/>
      </xdr:blipFill>
      <xdr:spPr bwMode="auto">
        <a:xfrm>
          <a:off x="0" y="0"/>
          <a:ext cx="227647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5</xdr:row>
      <xdr:rowOff>123825</xdr:rowOff>
    </xdr:to>
    <xdr:pic>
      <xdr:nvPicPr>
        <xdr:cNvPr id="4" name="3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220"/>
        <a:stretch/>
      </xdr:blipFill>
      <xdr:spPr bwMode="auto">
        <a:xfrm>
          <a:off x="0" y="0"/>
          <a:ext cx="22860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219074</xdr:colOff>
      <xdr:row>5</xdr:row>
      <xdr:rowOff>47625</xdr:rowOff>
    </xdr:to>
    <xdr:pic>
      <xdr:nvPicPr>
        <xdr:cNvPr id="2" name="1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077"/>
        <a:stretch/>
      </xdr:blipFill>
      <xdr:spPr bwMode="auto">
        <a:xfrm>
          <a:off x="0" y="0"/>
          <a:ext cx="242887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2286000</xdr:colOff>
      <xdr:row>5</xdr:row>
      <xdr:rowOff>57150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83"/>
        <a:stretch/>
      </xdr:blipFill>
      <xdr:spPr bwMode="auto">
        <a:xfrm>
          <a:off x="0" y="0"/>
          <a:ext cx="2286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5</xdr:row>
      <xdr:rowOff>47625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695"/>
        <a:stretch/>
      </xdr:blipFill>
      <xdr:spPr bwMode="auto">
        <a:xfrm>
          <a:off x="0" y="0"/>
          <a:ext cx="2362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85725</xdr:rowOff>
    </xdr:to>
    <xdr:pic>
      <xdr:nvPicPr>
        <xdr:cNvPr id="2" name="1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929"/>
        <a:stretch/>
      </xdr:blipFill>
      <xdr:spPr bwMode="auto">
        <a:xfrm>
          <a:off x="0" y="0"/>
          <a:ext cx="2533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5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7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180975</xdr:rowOff>
    </xdr:from>
    <xdr:to>
      <xdr:col>0</xdr:col>
      <xdr:colOff>2333626</xdr:colOff>
      <xdr:row>5</xdr:row>
      <xdr:rowOff>76200</xdr:rowOff>
    </xdr:to>
    <xdr:pic>
      <xdr:nvPicPr>
        <xdr:cNvPr id="2" name="1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480"/>
        <a:stretch/>
      </xdr:blipFill>
      <xdr:spPr bwMode="auto">
        <a:xfrm>
          <a:off x="47626" y="180975"/>
          <a:ext cx="2286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2333625</xdr:colOff>
      <xdr:row>5</xdr:row>
      <xdr:rowOff>85724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629"/>
        <a:stretch/>
      </xdr:blipFill>
      <xdr:spPr bwMode="auto">
        <a:xfrm>
          <a:off x="0" y="0"/>
          <a:ext cx="2333625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200025</xdr:colOff>
      <xdr:row>5</xdr:row>
      <xdr:rowOff>66675</xdr:rowOff>
    </xdr:to>
    <xdr:pic>
      <xdr:nvPicPr>
        <xdr:cNvPr id="4" name="3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83"/>
        <a:stretch/>
      </xdr:blipFill>
      <xdr:spPr bwMode="auto">
        <a:xfrm>
          <a:off x="0" y="0"/>
          <a:ext cx="24765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2286000</xdr:colOff>
      <xdr:row>5</xdr:row>
      <xdr:rowOff>95250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83"/>
        <a:stretch/>
      </xdr:blipFill>
      <xdr:spPr bwMode="auto">
        <a:xfrm>
          <a:off x="0" y="0"/>
          <a:ext cx="22860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2153478</xdr:colOff>
      <xdr:row>5</xdr:row>
      <xdr:rowOff>91109</xdr:rowOff>
    </xdr:to>
    <xdr:pic>
      <xdr:nvPicPr>
        <xdr:cNvPr id="3" name="2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428"/>
        <a:stretch/>
      </xdr:blipFill>
      <xdr:spPr bwMode="auto">
        <a:xfrm>
          <a:off x="0" y="0"/>
          <a:ext cx="2153478" cy="1043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7</xdr:row>
      <xdr:rowOff>114300</xdr:rowOff>
    </xdr:to>
    <xdr:pic>
      <xdr:nvPicPr>
        <xdr:cNvPr id="2" name="1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402"/>
        <a:stretch/>
      </xdr:blipFill>
      <xdr:spPr bwMode="auto">
        <a:xfrm>
          <a:off x="0" y="0"/>
          <a:ext cx="24193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381000</xdr:colOff>
      <xdr:row>5</xdr:row>
      <xdr:rowOff>57150</xdr:rowOff>
    </xdr:to>
    <xdr:pic>
      <xdr:nvPicPr>
        <xdr:cNvPr id="2" name="1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068"/>
        <a:stretch/>
      </xdr:blipFill>
      <xdr:spPr bwMode="auto">
        <a:xfrm>
          <a:off x="1" y="0"/>
          <a:ext cx="23526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533400</xdr:colOff>
      <xdr:row>4</xdr:row>
      <xdr:rowOff>180975</xdr:rowOff>
    </xdr:to>
    <xdr:pic>
      <xdr:nvPicPr>
        <xdr:cNvPr id="2" name="1 Imagen" descr="dane_logo_2015_lem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057"/>
        <a:stretch/>
      </xdr:blipFill>
      <xdr:spPr bwMode="auto">
        <a:xfrm>
          <a:off x="0" y="1"/>
          <a:ext cx="2085975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6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32.140625" style="21" customWidth="1"/>
    <col min="2" max="16384" width="11.42578125" style="21"/>
  </cols>
  <sheetData>
    <row r="1" spans="1:4" x14ac:dyDescent="0.25">
      <c r="A1" s="26"/>
    </row>
    <row r="2" spans="1:4" x14ac:dyDescent="0.25">
      <c r="A2" s="26"/>
    </row>
    <row r="3" spans="1:4" x14ac:dyDescent="0.25">
      <c r="A3" s="26"/>
    </row>
    <row r="4" spans="1:4" x14ac:dyDescent="0.25">
      <c r="A4" s="26"/>
    </row>
    <row r="5" spans="1:4" x14ac:dyDescent="0.25">
      <c r="A5" s="26"/>
    </row>
    <row r="6" spans="1:4" x14ac:dyDescent="0.25">
      <c r="A6" s="26"/>
    </row>
    <row r="7" spans="1:4" x14ac:dyDescent="0.25">
      <c r="A7" s="26"/>
    </row>
    <row r="8" spans="1:4" x14ac:dyDescent="0.25">
      <c r="A8" s="22" t="s">
        <v>0</v>
      </c>
    </row>
    <row r="9" spans="1:4" x14ac:dyDescent="0.25">
      <c r="A9" s="23" t="s">
        <v>1</v>
      </c>
    </row>
    <row r="10" spans="1:4" x14ac:dyDescent="0.25">
      <c r="A10" s="23" t="s">
        <v>2</v>
      </c>
    </row>
    <row r="11" spans="1:4" x14ac:dyDescent="0.25">
      <c r="A11" s="2" t="s">
        <v>69</v>
      </c>
    </row>
    <row r="12" spans="1:4" x14ac:dyDescent="0.25">
      <c r="A12" s="23" t="s">
        <v>99</v>
      </c>
    </row>
    <row r="13" spans="1:4" x14ac:dyDescent="0.25">
      <c r="A13" s="23"/>
    </row>
    <row r="14" spans="1:4" x14ac:dyDescent="0.25">
      <c r="A14" s="23" t="s">
        <v>47</v>
      </c>
    </row>
    <row r="15" spans="1:4" x14ac:dyDescent="0.25">
      <c r="A15" s="112" t="s">
        <v>4</v>
      </c>
      <c r="B15" s="54">
        <v>2014</v>
      </c>
      <c r="C15" s="54">
        <v>2015</v>
      </c>
      <c r="D15" s="54">
        <v>2016</v>
      </c>
    </row>
    <row r="16" spans="1:4" x14ac:dyDescent="0.25">
      <c r="A16" s="113"/>
      <c r="B16" s="33" t="s">
        <v>98</v>
      </c>
      <c r="C16" s="33" t="s">
        <v>98</v>
      </c>
      <c r="D16" s="33" t="s">
        <v>98</v>
      </c>
    </row>
    <row r="17" spans="1:6" x14ac:dyDescent="0.25">
      <c r="A17" s="27" t="s">
        <v>5</v>
      </c>
      <c r="B17" s="28">
        <f t="shared" ref="B17:D18" si="0">B33/B32*100</f>
        <v>85.812726907792452</v>
      </c>
      <c r="C17" s="28">
        <f t="shared" si="0"/>
        <v>85.988282752406562</v>
      </c>
      <c r="D17" s="28">
        <f t="shared" si="0"/>
        <v>86.165540411594634</v>
      </c>
    </row>
    <row r="18" spans="1:6" x14ac:dyDescent="0.25">
      <c r="A18" s="3" t="s">
        <v>6</v>
      </c>
      <c r="B18" s="6">
        <f t="shared" si="0"/>
        <v>62.129769497077334</v>
      </c>
      <c r="C18" s="6">
        <f t="shared" si="0"/>
        <v>63.590680220431551</v>
      </c>
      <c r="D18" s="6">
        <f t="shared" si="0"/>
        <v>63.419639544239836</v>
      </c>
    </row>
    <row r="19" spans="1:6" x14ac:dyDescent="0.25">
      <c r="A19" s="27" t="s">
        <v>7</v>
      </c>
      <c r="B19" s="28">
        <f t="shared" ref="B19:D20" si="1">B35/B33*100</f>
        <v>56.646105125214561</v>
      </c>
      <c r="C19" s="28">
        <f t="shared" si="1"/>
        <v>57.847217227554047</v>
      </c>
      <c r="D19" s="28">
        <f t="shared" si="1"/>
        <v>57.476924327637022</v>
      </c>
    </row>
    <row r="20" spans="1:6" x14ac:dyDescent="0.25">
      <c r="A20" s="3" t="s">
        <v>8</v>
      </c>
      <c r="B20" s="6">
        <f t="shared" si="1"/>
        <v>8.8261463325092997</v>
      </c>
      <c r="C20" s="6">
        <f t="shared" si="1"/>
        <v>9.031843147874028</v>
      </c>
      <c r="D20" s="6">
        <f t="shared" si="1"/>
        <v>9.3704651418861058</v>
      </c>
    </row>
    <row r="21" spans="1:6" x14ac:dyDescent="0.25">
      <c r="A21" s="27" t="s">
        <v>9</v>
      </c>
      <c r="B21" s="28">
        <f>B37/B34*100</f>
        <v>7.8263426390568451</v>
      </c>
      <c r="C21" s="28">
        <f>C37/C34*100</f>
        <v>8.1979326019313437</v>
      </c>
      <c r="D21" s="28">
        <f>D37/D34*100</f>
        <v>8.544473861961178</v>
      </c>
    </row>
    <row r="22" spans="1:6" x14ac:dyDescent="0.25">
      <c r="A22" s="3" t="s">
        <v>10</v>
      </c>
      <c r="B22" s="6">
        <f>B38/B34*100</f>
        <v>0.99980369345245435</v>
      </c>
      <c r="C22" s="6">
        <f>C38/C34*100</f>
        <v>0.83391054594268399</v>
      </c>
      <c r="D22" s="6">
        <f>D38/D34*100</f>
        <v>0.82599127992492771</v>
      </c>
    </row>
    <row r="23" spans="1:6" x14ac:dyDescent="0.25">
      <c r="A23" s="27" t="s">
        <v>11</v>
      </c>
      <c r="B23" s="28">
        <f>B40/B34*100</f>
        <v>28.392640289072013</v>
      </c>
      <c r="C23" s="28">
        <f>C40/C34*100</f>
        <v>27.449287159626873</v>
      </c>
      <c r="D23" s="28">
        <f>D40/D34*100</f>
        <v>26.300246022472358</v>
      </c>
    </row>
    <row r="24" spans="1:6" x14ac:dyDescent="0.25">
      <c r="A24" s="3" t="s">
        <v>12</v>
      </c>
      <c r="B24" s="6">
        <f>B41/B34*100</f>
        <v>10.459909698988129</v>
      </c>
      <c r="C24" s="6">
        <f>C41/C34*100</f>
        <v>9.8256308816864131</v>
      </c>
      <c r="D24" s="6">
        <f>D41/D34*100</f>
        <v>8.2874403637911467</v>
      </c>
    </row>
    <row r="25" spans="1:6" x14ac:dyDescent="0.25">
      <c r="A25" s="20" t="s">
        <v>13</v>
      </c>
      <c r="B25" s="28">
        <f>B42/B34*100</f>
        <v>17.713054215449411</v>
      </c>
      <c r="C25" s="28">
        <f>C42/C34*100</f>
        <v>18.656199511096105</v>
      </c>
      <c r="D25" s="28">
        <f>D42/D34*100</f>
        <v>15.269334621787698</v>
      </c>
    </row>
    <row r="26" spans="1:6" x14ac:dyDescent="0.25">
      <c r="A26" s="3" t="s">
        <v>14</v>
      </c>
      <c r="B26" s="6">
        <f>B43/B34*100</f>
        <v>23.432033319424747</v>
      </c>
      <c r="C26" s="6">
        <f>C43/C34*100</f>
        <v>22.578328232672686</v>
      </c>
      <c r="D26" s="6">
        <f>D43/D34*100</f>
        <v>22.207677807523986</v>
      </c>
    </row>
    <row r="27" spans="1:6" x14ac:dyDescent="0.25">
      <c r="A27" s="27" t="s">
        <v>15</v>
      </c>
      <c r="B27" s="28">
        <f>B44/B34*100</f>
        <v>8.1337196011662822</v>
      </c>
      <c r="C27" s="28">
        <f>C44/C34*100</f>
        <v>7.9259890974926543</v>
      </c>
      <c r="D27" s="28">
        <f>D44/D34*100</f>
        <v>7.5926775034881944</v>
      </c>
    </row>
    <row r="28" spans="1:6" x14ac:dyDescent="0.25">
      <c r="A28" s="3" t="s">
        <v>12</v>
      </c>
      <c r="B28" s="6">
        <f>B45/B34*100</f>
        <v>2.9195287623084631</v>
      </c>
      <c r="C28" s="6">
        <f>C45/C34*100</f>
        <v>2.9062620481952584</v>
      </c>
      <c r="D28" s="6">
        <f>D45/D34*100</f>
        <v>2.5829072723716928</v>
      </c>
    </row>
    <row r="29" spans="1:6" x14ac:dyDescent="0.25">
      <c r="A29" s="20" t="s">
        <v>13</v>
      </c>
      <c r="B29" s="28">
        <f>B46/B34*100</f>
        <v>5.3124290938200831</v>
      </c>
      <c r="C29" s="28">
        <f>C46/C34*100</f>
        <v>5.501778695447217</v>
      </c>
      <c r="D29" s="28">
        <f>D46/D34*100</f>
        <v>4.6575817486495055</v>
      </c>
    </row>
    <row r="30" spans="1:6" x14ac:dyDescent="0.25">
      <c r="A30" s="3" t="s">
        <v>14</v>
      </c>
      <c r="B30" s="6">
        <f>B47/B34*100</f>
        <v>6.681306092896337</v>
      </c>
      <c r="C30" s="6">
        <f>C47/C34*100</f>
        <v>6.3693725898449651</v>
      </c>
      <c r="D30" s="6">
        <f>D47/D34*100</f>
        <v>6.311289917022882</v>
      </c>
    </row>
    <row r="31" spans="1:6" x14ac:dyDescent="0.25">
      <c r="A31" s="20"/>
    </row>
    <row r="32" spans="1:6" x14ac:dyDescent="0.25">
      <c r="A32" s="20" t="s">
        <v>16</v>
      </c>
      <c r="B32" s="24">
        <v>2207.1190000000001</v>
      </c>
      <c r="C32" s="24">
        <v>2215.1959999999999</v>
      </c>
      <c r="D32" s="24">
        <v>2226.9969999999998</v>
      </c>
      <c r="F32" s="70"/>
    </row>
    <row r="33" spans="1:4" x14ac:dyDescent="0.25">
      <c r="A33" s="3" t="s">
        <v>17</v>
      </c>
      <c r="B33" s="34">
        <v>1893.989</v>
      </c>
      <c r="C33" s="34">
        <v>1904.809</v>
      </c>
      <c r="D33" s="34">
        <v>1918.904</v>
      </c>
    </row>
    <row r="34" spans="1:4" x14ac:dyDescent="0.25">
      <c r="A34" s="20" t="s">
        <v>18</v>
      </c>
      <c r="B34" s="35">
        <v>1176.731</v>
      </c>
      <c r="C34" s="35">
        <v>1211.2809999999999</v>
      </c>
      <c r="D34" s="35">
        <v>1216.962</v>
      </c>
    </row>
    <row r="35" spans="1:4" x14ac:dyDescent="0.25">
      <c r="A35" s="3" t="s">
        <v>19</v>
      </c>
      <c r="B35" s="34">
        <v>1072.8710000000001</v>
      </c>
      <c r="C35" s="34">
        <v>1101.8789999999999</v>
      </c>
      <c r="D35" s="34">
        <v>1102.9269999999999</v>
      </c>
    </row>
    <row r="36" spans="1:4" x14ac:dyDescent="0.25">
      <c r="A36" s="20" t="s">
        <v>20</v>
      </c>
      <c r="B36" s="35">
        <v>103.86</v>
      </c>
      <c r="C36" s="35">
        <v>109.401</v>
      </c>
      <c r="D36" s="35">
        <v>114.035</v>
      </c>
    </row>
    <row r="37" spans="1:4" x14ac:dyDescent="0.25">
      <c r="A37" s="3" t="s">
        <v>21</v>
      </c>
      <c r="B37" s="34">
        <v>92.094999999999999</v>
      </c>
      <c r="C37" s="34">
        <v>99.3</v>
      </c>
      <c r="D37" s="34">
        <v>103.983</v>
      </c>
    </row>
    <row r="38" spans="1:4" x14ac:dyDescent="0.25">
      <c r="A38" s="20" t="s">
        <v>22</v>
      </c>
      <c r="B38" s="35">
        <v>11.765000000000001</v>
      </c>
      <c r="C38" s="35">
        <v>10.101000000000001</v>
      </c>
      <c r="D38" s="35">
        <v>10.052</v>
      </c>
    </row>
    <row r="39" spans="1:4" x14ac:dyDescent="0.25">
      <c r="A39" s="3" t="s">
        <v>23</v>
      </c>
      <c r="B39" s="34">
        <v>717.25800000000004</v>
      </c>
      <c r="C39" s="34">
        <v>693.52800000000002</v>
      </c>
      <c r="D39" s="34">
        <v>701.94200000000001</v>
      </c>
    </row>
    <row r="40" spans="1:4" x14ac:dyDescent="0.25">
      <c r="A40" s="20" t="s">
        <v>24</v>
      </c>
      <c r="B40" s="35">
        <v>334.10500000000002</v>
      </c>
      <c r="C40" s="35">
        <v>332.488</v>
      </c>
      <c r="D40" s="35">
        <v>320.06400000000002</v>
      </c>
    </row>
    <row r="41" spans="1:4" x14ac:dyDescent="0.25">
      <c r="A41" s="3" t="s">
        <v>12</v>
      </c>
      <c r="B41" s="36">
        <v>123.08499999999999</v>
      </c>
      <c r="C41" s="36">
        <v>119.01600000000001</v>
      </c>
      <c r="D41" s="36">
        <v>100.855</v>
      </c>
    </row>
    <row r="42" spans="1:4" x14ac:dyDescent="0.25">
      <c r="A42" s="20" t="s">
        <v>13</v>
      </c>
      <c r="B42" s="35">
        <v>208.435</v>
      </c>
      <c r="C42" s="35">
        <v>225.97900000000001</v>
      </c>
      <c r="D42" s="35">
        <v>185.822</v>
      </c>
    </row>
    <row r="43" spans="1:4" x14ac:dyDescent="0.25">
      <c r="A43" s="3" t="s">
        <v>14</v>
      </c>
      <c r="B43" s="36">
        <v>275.73200000000003</v>
      </c>
      <c r="C43" s="36">
        <v>273.48700000000002</v>
      </c>
      <c r="D43" s="36">
        <v>270.25900000000001</v>
      </c>
    </row>
    <row r="44" spans="1:4" x14ac:dyDescent="0.25">
      <c r="A44" s="20" t="s">
        <v>25</v>
      </c>
      <c r="B44" s="35">
        <v>95.712000000000003</v>
      </c>
      <c r="C44" s="35">
        <v>96.006</v>
      </c>
      <c r="D44" s="35">
        <v>92.4</v>
      </c>
    </row>
    <row r="45" spans="1:4" x14ac:dyDescent="0.25">
      <c r="A45" s="3" t="s">
        <v>12</v>
      </c>
      <c r="B45" s="36">
        <v>34.354999999999997</v>
      </c>
      <c r="C45" s="36">
        <v>35.203000000000003</v>
      </c>
      <c r="D45" s="36">
        <v>31.433</v>
      </c>
    </row>
    <row r="46" spans="1:4" x14ac:dyDescent="0.25">
      <c r="A46" s="20" t="s">
        <v>13</v>
      </c>
      <c r="B46" s="35">
        <v>62.512999999999998</v>
      </c>
      <c r="C46" s="35">
        <v>66.641999999999996</v>
      </c>
      <c r="D46" s="35">
        <v>56.680999999999997</v>
      </c>
    </row>
    <row r="47" spans="1:4" x14ac:dyDescent="0.25">
      <c r="A47" s="3" t="s">
        <v>14</v>
      </c>
      <c r="B47" s="36">
        <v>78.620999999999995</v>
      </c>
      <c r="C47" s="36">
        <v>77.150999999999996</v>
      </c>
      <c r="D47" s="36">
        <v>76.805999999999997</v>
      </c>
    </row>
    <row r="48" spans="1:4" x14ac:dyDescent="0.25">
      <c r="A48" s="29"/>
      <c r="B48" s="30"/>
      <c r="C48" s="30"/>
      <c r="D48" s="30"/>
    </row>
    <row r="49" spans="1:4" x14ac:dyDescent="0.25">
      <c r="A49" s="31"/>
    </row>
    <row r="50" spans="1:4" x14ac:dyDescent="0.25">
      <c r="A50" s="23" t="s">
        <v>48</v>
      </c>
    </row>
    <row r="51" spans="1:4" x14ac:dyDescent="0.25">
      <c r="A51" s="112" t="s">
        <v>4</v>
      </c>
      <c r="B51" s="54">
        <v>2014</v>
      </c>
      <c r="C51" s="54">
        <f>+C15</f>
        <v>2015</v>
      </c>
      <c r="D51" s="54">
        <f>+D15</f>
        <v>2016</v>
      </c>
    </row>
    <row r="52" spans="1:4" x14ac:dyDescent="0.25">
      <c r="A52" s="113"/>
      <c r="B52" s="33" t="str">
        <f>+B16</f>
        <v>Ene - Dic</v>
      </c>
      <c r="C52" s="33" t="str">
        <f>+C16</f>
        <v>Ene - Dic</v>
      </c>
      <c r="D52" s="33" t="str">
        <f>+D16</f>
        <v>Ene - Dic</v>
      </c>
    </row>
    <row r="53" spans="1:4" x14ac:dyDescent="0.25">
      <c r="A53" s="27" t="s">
        <v>5</v>
      </c>
      <c r="B53" s="28">
        <f t="shared" ref="B53:D54" si="2">B69/B68*100</f>
        <v>84.548604915612074</v>
      </c>
      <c r="C53" s="28">
        <f t="shared" si="2"/>
        <v>84.735326735641948</v>
      </c>
      <c r="D53" s="28">
        <f t="shared" si="2"/>
        <v>84.934018401242668</v>
      </c>
    </row>
    <row r="54" spans="1:4" x14ac:dyDescent="0.25">
      <c r="A54" s="3" t="s">
        <v>6</v>
      </c>
      <c r="B54" s="6">
        <f t="shared" si="2"/>
        <v>71.676994259744291</v>
      </c>
      <c r="C54" s="6">
        <f t="shared" si="2"/>
        <v>72.397805670008978</v>
      </c>
      <c r="D54" s="6">
        <f t="shared" si="2"/>
        <v>72.797676125134487</v>
      </c>
    </row>
    <row r="55" spans="1:4" x14ac:dyDescent="0.25">
      <c r="A55" s="27" t="s">
        <v>7</v>
      </c>
      <c r="B55" s="28">
        <f t="shared" ref="B55:D56" si="3">B71/B69*100</f>
        <v>66.209606030462595</v>
      </c>
      <c r="C55" s="28">
        <f t="shared" si="3"/>
        <v>66.972203414435526</v>
      </c>
      <c r="D55" s="28">
        <f t="shared" si="3"/>
        <v>66.866437970728725</v>
      </c>
    </row>
    <row r="56" spans="1:4" x14ac:dyDescent="0.25">
      <c r="A56" s="3" t="s">
        <v>8</v>
      </c>
      <c r="B56" s="6">
        <f t="shared" si="3"/>
        <v>7.6278145948320315</v>
      </c>
      <c r="C56" s="6">
        <f t="shared" si="3"/>
        <v>7.4941529033400123</v>
      </c>
      <c r="D56" s="6">
        <f t="shared" si="3"/>
        <v>8.1475652384979416</v>
      </c>
    </row>
    <row r="57" spans="1:4" x14ac:dyDescent="0.25">
      <c r="A57" s="27" t="s">
        <v>9</v>
      </c>
      <c r="B57" s="28">
        <f>B73/B70*100</f>
        <v>7.0688744167096376</v>
      </c>
      <c r="C57" s="28">
        <f>C73/C70*100</f>
        <v>7.0030437799893788</v>
      </c>
      <c r="D57" s="28">
        <f>D73/D70*100</f>
        <v>7.5330192836017495</v>
      </c>
    </row>
    <row r="58" spans="1:4" x14ac:dyDescent="0.25">
      <c r="A58" s="3" t="s">
        <v>10</v>
      </c>
      <c r="B58" s="6">
        <f>B74/B70*100</f>
        <v>0.55894017812239383</v>
      </c>
      <c r="C58" s="6">
        <f>C74/C70*100</f>
        <v>0.49110912335063306</v>
      </c>
      <c r="D58" s="6">
        <f>D74/D70*100</f>
        <v>0.61454595489619201</v>
      </c>
    </row>
    <row r="59" spans="1:4" x14ac:dyDescent="0.25">
      <c r="A59" s="27" t="s">
        <v>11</v>
      </c>
      <c r="B59" s="28">
        <f>B76/B70*100</f>
        <v>27.308174659256572</v>
      </c>
      <c r="C59" s="28">
        <f>C76/C70*100</f>
        <v>26.528195303210929</v>
      </c>
      <c r="D59" s="28">
        <f>D76/D70*100</f>
        <v>25.523678185087327</v>
      </c>
    </row>
    <row r="60" spans="1:4" x14ac:dyDescent="0.25">
      <c r="A60" s="3" t="s">
        <v>12</v>
      </c>
      <c r="B60" s="6">
        <f>B77/B70*100</f>
        <v>9.1633085693550544</v>
      </c>
      <c r="C60" s="6">
        <f>C77/C70*100</f>
        <v>8.8595459237942755</v>
      </c>
      <c r="D60" s="6">
        <f>D77/D70*100</f>
        <v>7.411192311914153</v>
      </c>
    </row>
    <row r="61" spans="1:4" x14ac:dyDescent="0.25">
      <c r="A61" s="20" t="s">
        <v>13</v>
      </c>
      <c r="B61" s="28">
        <f>B78/B70*100</f>
        <v>16.641361573181058</v>
      </c>
      <c r="C61" s="28">
        <f>C78/C70*100</f>
        <v>17.896423754329515</v>
      </c>
      <c r="D61" s="28">
        <f>D78/D70*100</f>
        <v>14.618772794243831</v>
      </c>
    </row>
    <row r="62" spans="1:4" x14ac:dyDescent="0.25">
      <c r="A62" s="3" t="s">
        <v>14</v>
      </c>
      <c r="B62" s="6">
        <f>B79/B70*100</f>
        <v>22.847316386878273</v>
      </c>
      <c r="C62" s="6">
        <f>C79/C70*100</f>
        <v>21.811354568254771</v>
      </c>
      <c r="D62" s="6">
        <f>D79/D70*100</f>
        <v>21.849079881697975</v>
      </c>
    </row>
    <row r="63" spans="1:4" x14ac:dyDescent="0.25">
      <c r="A63" s="27" t="s">
        <v>15</v>
      </c>
      <c r="B63" s="28">
        <f>B80/B70*100</f>
        <v>7.4923766416480468</v>
      </c>
      <c r="C63" s="28">
        <f>C80/C70*100</f>
        <v>7.3724330344904292</v>
      </c>
      <c r="D63" s="28">
        <f>D80/D70*100</f>
        <v>7.3978964749025611</v>
      </c>
    </row>
    <row r="64" spans="1:4" x14ac:dyDescent="0.25">
      <c r="A64" s="3" t="s">
        <v>12</v>
      </c>
      <c r="B64" s="6">
        <f>B81/B70*100</f>
        <v>2.7114646397127631</v>
      </c>
      <c r="C64" s="6">
        <f>C81/C70*100</f>
        <v>2.7845182352655513</v>
      </c>
      <c r="D64" s="6">
        <f>D81/D70*100</f>
        <v>2.3091467628501947</v>
      </c>
    </row>
    <row r="65" spans="1:4" x14ac:dyDescent="0.25">
      <c r="A65" s="20" t="s">
        <v>13</v>
      </c>
      <c r="B65" s="28">
        <f>B82/B70*100</f>
        <v>4.6986306602242127</v>
      </c>
      <c r="C65" s="28">
        <f>C82/C70*100</f>
        <v>4.9026319376017273</v>
      </c>
      <c r="D65" s="28">
        <f>D82/D70*100</f>
        <v>4.5062065276375618</v>
      </c>
    </row>
    <row r="66" spans="1:4" x14ac:dyDescent="0.25">
      <c r="A66" s="3" t="s">
        <v>14</v>
      </c>
      <c r="B66" s="6">
        <f>B83/B70*100</f>
        <v>5.9918960040233511</v>
      </c>
      <c r="C66" s="6">
        <f>C83/C70*100</f>
        <v>5.7413554611804472</v>
      </c>
      <c r="D66" s="6">
        <f>D83/D70*100</f>
        <v>6.2539906836379267</v>
      </c>
    </row>
    <row r="67" spans="1:4" x14ac:dyDescent="0.25">
      <c r="A67" s="20"/>
    </row>
    <row r="68" spans="1:4" x14ac:dyDescent="0.25">
      <c r="A68" s="3" t="s">
        <v>16</v>
      </c>
      <c r="B68" s="7">
        <v>1036.819</v>
      </c>
      <c r="C68" s="34">
        <v>1040.566</v>
      </c>
      <c r="D68" s="7">
        <v>1046.125</v>
      </c>
    </row>
    <row r="69" spans="1:4" x14ac:dyDescent="0.25">
      <c r="A69" s="20" t="s">
        <v>17</v>
      </c>
      <c r="B69" s="24">
        <v>876.61599999999999</v>
      </c>
      <c r="C69" s="63">
        <v>881.72699999999998</v>
      </c>
      <c r="D69" s="24">
        <v>888.51599999999996</v>
      </c>
    </row>
    <row r="70" spans="1:4" x14ac:dyDescent="0.25">
      <c r="A70" s="3" t="s">
        <v>18</v>
      </c>
      <c r="B70" s="7">
        <v>628.33199999999999</v>
      </c>
      <c r="C70" s="34">
        <v>638.351</v>
      </c>
      <c r="D70" s="7">
        <v>646.81899999999996</v>
      </c>
    </row>
    <row r="71" spans="1:4" x14ac:dyDescent="0.25">
      <c r="A71" s="20" t="s">
        <v>19</v>
      </c>
      <c r="B71" s="24">
        <v>580.404</v>
      </c>
      <c r="C71" s="63">
        <v>590.51199999999994</v>
      </c>
      <c r="D71" s="24">
        <v>594.11900000000003</v>
      </c>
    </row>
    <row r="72" spans="1:4" x14ac:dyDescent="0.25">
      <c r="A72" s="3" t="s">
        <v>20</v>
      </c>
      <c r="B72" s="7">
        <v>47.927999999999997</v>
      </c>
      <c r="C72" s="34">
        <v>47.838999999999999</v>
      </c>
      <c r="D72" s="7">
        <v>52.7</v>
      </c>
    </row>
    <row r="73" spans="1:4" x14ac:dyDescent="0.25">
      <c r="A73" s="20" t="s">
        <v>21</v>
      </c>
      <c r="B73" s="24">
        <v>44.415999999999997</v>
      </c>
      <c r="C73" s="63">
        <v>44.704000000000001</v>
      </c>
      <c r="D73" s="24">
        <v>48.725000000000001</v>
      </c>
    </row>
    <row r="74" spans="1:4" x14ac:dyDescent="0.25">
      <c r="A74" s="3" t="s">
        <v>22</v>
      </c>
      <c r="B74" s="7">
        <v>3.512</v>
      </c>
      <c r="C74" s="34">
        <v>3.1349999999999998</v>
      </c>
      <c r="D74" s="7">
        <v>3.9750000000000001</v>
      </c>
    </row>
    <row r="75" spans="1:4" x14ac:dyDescent="0.25">
      <c r="A75" s="20" t="s">
        <v>23</v>
      </c>
      <c r="B75" s="24">
        <v>248.285</v>
      </c>
      <c r="C75" s="63">
        <v>243.376</v>
      </c>
      <c r="D75" s="24">
        <v>241.697</v>
      </c>
    </row>
    <row r="76" spans="1:4" x14ac:dyDescent="0.25">
      <c r="A76" s="3" t="s">
        <v>24</v>
      </c>
      <c r="B76" s="7">
        <v>171.58600000000001</v>
      </c>
      <c r="C76" s="7">
        <v>169.34299999999999</v>
      </c>
      <c r="D76" s="7">
        <v>165.09200000000001</v>
      </c>
    </row>
    <row r="77" spans="1:4" x14ac:dyDescent="0.25">
      <c r="A77" s="20" t="s">
        <v>12</v>
      </c>
      <c r="B77" s="24">
        <v>57.576000000000001</v>
      </c>
      <c r="C77" s="24">
        <v>56.555</v>
      </c>
      <c r="D77" s="24">
        <v>47.936999999999998</v>
      </c>
    </row>
    <row r="78" spans="1:4" x14ac:dyDescent="0.25">
      <c r="A78" s="3" t="s">
        <v>13</v>
      </c>
      <c r="B78" s="7">
        <v>104.563</v>
      </c>
      <c r="C78" s="7">
        <v>114.242</v>
      </c>
      <c r="D78" s="7">
        <v>94.557000000000002</v>
      </c>
    </row>
    <row r="79" spans="1:4" x14ac:dyDescent="0.25">
      <c r="A79" s="20" t="s">
        <v>14</v>
      </c>
      <c r="B79" s="24">
        <v>143.55699999999999</v>
      </c>
      <c r="C79" s="24">
        <v>139.233</v>
      </c>
      <c r="D79" s="24">
        <v>141.32400000000001</v>
      </c>
    </row>
    <row r="80" spans="1:4" x14ac:dyDescent="0.25">
      <c r="A80" s="3" t="s">
        <v>25</v>
      </c>
      <c r="B80" s="7">
        <v>47.076999999999998</v>
      </c>
      <c r="C80" s="7">
        <v>47.061999999999998</v>
      </c>
      <c r="D80" s="7">
        <v>47.850999999999999</v>
      </c>
    </row>
    <row r="81" spans="1:4" x14ac:dyDescent="0.25">
      <c r="A81" s="20" t="s">
        <v>12</v>
      </c>
      <c r="B81" s="24">
        <v>17.036999999999999</v>
      </c>
      <c r="C81" s="24">
        <v>17.774999999999999</v>
      </c>
      <c r="D81" s="24">
        <v>14.936</v>
      </c>
    </row>
    <row r="82" spans="1:4" x14ac:dyDescent="0.25">
      <c r="A82" s="3" t="s">
        <v>13</v>
      </c>
      <c r="B82" s="7">
        <v>29.523</v>
      </c>
      <c r="C82" s="7">
        <v>31.295999999999999</v>
      </c>
      <c r="D82" s="7">
        <v>29.146999999999998</v>
      </c>
    </row>
    <row r="83" spans="1:4" x14ac:dyDescent="0.25">
      <c r="A83" s="20" t="s">
        <v>14</v>
      </c>
      <c r="B83" s="24">
        <v>37.649000000000001</v>
      </c>
      <c r="C83" s="24">
        <v>36.65</v>
      </c>
      <c r="D83" s="24">
        <v>40.451999999999998</v>
      </c>
    </row>
    <row r="84" spans="1:4" x14ac:dyDescent="0.25">
      <c r="A84" s="37"/>
      <c r="B84" s="38"/>
      <c r="C84" s="38"/>
      <c r="D84" s="38"/>
    </row>
    <row r="86" spans="1:4" x14ac:dyDescent="0.25">
      <c r="A86" s="23" t="s">
        <v>49</v>
      </c>
    </row>
    <row r="87" spans="1:4" x14ac:dyDescent="0.25">
      <c r="A87" s="112" t="s">
        <v>4</v>
      </c>
      <c r="B87" s="54">
        <v>2014</v>
      </c>
      <c r="C87" s="54">
        <f>+C51</f>
        <v>2015</v>
      </c>
      <c r="D87" s="54">
        <f>+D51</f>
        <v>2016</v>
      </c>
    </row>
    <row r="88" spans="1:4" x14ac:dyDescent="0.25">
      <c r="A88" s="113"/>
      <c r="B88" s="33" t="str">
        <f>+B16</f>
        <v>Ene - Dic</v>
      </c>
      <c r="C88" s="33" t="str">
        <f>+C16</f>
        <v>Ene - Dic</v>
      </c>
      <c r="D88" s="33" t="str">
        <f>+D16</f>
        <v>Ene - Dic</v>
      </c>
    </row>
    <row r="89" spans="1:4" x14ac:dyDescent="0.25">
      <c r="A89" s="27" t="s">
        <v>5</v>
      </c>
      <c r="B89" s="28">
        <f t="shared" ref="B89:D90" si="4">B105/B104*100</f>
        <v>86.932666837563019</v>
      </c>
      <c r="C89" s="28">
        <f t="shared" si="4"/>
        <v>87.098235188953112</v>
      </c>
      <c r="D89" s="28">
        <f t="shared" si="4"/>
        <v>87.256535848085136</v>
      </c>
    </row>
    <row r="90" spans="1:4" x14ac:dyDescent="0.25">
      <c r="A90" s="3" t="s">
        <v>6</v>
      </c>
      <c r="B90" s="6">
        <f t="shared" si="4"/>
        <v>53.90343561309372</v>
      </c>
      <c r="C90" s="6">
        <f t="shared" si="4"/>
        <v>56.000398795013496</v>
      </c>
      <c r="D90" s="6">
        <f t="shared" si="4"/>
        <v>55.332845491213021</v>
      </c>
    </row>
    <row r="91" spans="1:4" x14ac:dyDescent="0.25">
      <c r="A91" s="27" t="s">
        <v>7</v>
      </c>
      <c r="B91" s="28">
        <f t="shared" ref="B91:D92" si="5">B107/B105*100</f>
        <v>48.405746958096977</v>
      </c>
      <c r="C91" s="28">
        <f t="shared" si="5"/>
        <v>49.982992565600803</v>
      </c>
      <c r="D91" s="28">
        <f t="shared" si="5"/>
        <v>49.380233465451852</v>
      </c>
    </row>
    <row r="92" spans="1:4" x14ac:dyDescent="0.25">
      <c r="A92" s="3" t="s">
        <v>8</v>
      </c>
      <c r="B92" s="6">
        <f t="shared" si="5"/>
        <v>10.199143324477252</v>
      </c>
      <c r="C92" s="6">
        <f t="shared" si="5"/>
        <v>10.74529174593755</v>
      </c>
      <c r="D92" s="6">
        <f t="shared" si="5"/>
        <v>10.75782742224319</v>
      </c>
    </row>
    <row r="93" spans="1:4" x14ac:dyDescent="0.25">
      <c r="A93" s="27" t="s">
        <v>9</v>
      </c>
      <c r="B93" s="28">
        <f>B109/B106*100</f>
        <v>8.6942171666979711</v>
      </c>
      <c r="C93" s="28">
        <f>C109/C106*100</f>
        <v>9.5292618644511542</v>
      </c>
      <c r="D93" s="28">
        <f>D109/D106*100</f>
        <v>9.6919544745791839</v>
      </c>
    </row>
    <row r="94" spans="1:4" x14ac:dyDescent="0.25">
      <c r="A94" s="3" t="s">
        <v>10</v>
      </c>
      <c r="B94" s="6">
        <f>B110/B106*100</f>
        <v>1.5049261577792812</v>
      </c>
      <c r="C94" s="6">
        <f>C110/C106*100</f>
        <v>1.2158553400939034</v>
      </c>
      <c r="D94" s="6">
        <f>D110/D106*100</f>
        <v>1.065872947664007</v>
      </c>
    </row>
    <row r="95" spans="1:4" x14ac:dyDescent="0.25">
      <c r="A95" s="27" t="s">
        <v>11</v>
      </c>
      <c r="B95" s="28">
        <f>B112/B106*100</f>
        <v>29.635356738433149</v>
      </c>
      <c r="C95" s="28">
        <f>C112/C106*100</f>
        <v>28.475555477981608</v>
      </c>
      <c r="D95" s="28">
        <f>D112/D106*100</f>
        <v>27.181426414075066</v>
      </c>
    </row>
    <row r="96" spans="1:4" x14ac:dyDescent="0.25">
      <c r="A96" s="3" t="s">
        <v>12</v>
      </c>
      <c r="B96" s="6">
        <f>B113/B106*100</f>
        <v>11.945681884904969</v>
      </c>
      <c r="C96" s="6">
        <f>C113/C106*100</f>
        <v>10.901855375002183</v>
      </c>
      <c r="D96" s="6">
        <f>D113/D106*100</f>
        <v>9.2815311246476746</v>
      </c>
    </row>
    <row r="97" spans="1:4" x14ac:dyDescent="0.25">
      <c r="A97" s="20" t="s">
        <v>13</v>
      </c>
      <c r="B97" s="28">
        <f>B114/B106*100</f>
        <v>18.940953575772383</v>
      </c>
      <c r="C97" s="28">
        <f>C114/C106*100</f>
        <v>19.502731572792488</v>
      </c>
      <c r="D97" s="28">
        <f>D114/D106*100</f>
        <v>16.007563014892757</v>
      </c>
    </row>
    <row r="98" spans="1:4" x14ac:dyDescent="0.25">
      <c r="A98" s="3" t="s">
        <v>14</v>
      </c>
      <c r="B98" s="6">
        <f>B115/B106*100</f>
        <v>24.101976845326124</v>
      </c>
      <c r="C98" s="6">
        <f>C115/C106*100</f>
        <v>23.432705566125005</v>
      </c>
      <c r="D98" s="6">
        <f>D115/D106*100</f>
        <v>22.614501975820101</v>
      </c>
    </row>
    <row r="99" spans="1:4" x14ac:dyDescent="0.25">
      <c r="A99" s="27" t="s">
        <v>15</v>
      </c>
      <c r="B99" s="28">
        <f>B116/B106*100</f>
        <v>8.8685427945711055</v>
      </c>
      <c r="C99" s="28">
        <f>C116/C106*100</f>
        <v>8.5427539140907278</v>
      </c>
      <c r="D99" s="28">
        <f>D116/D106*100</f>
        <v>7.8136537675635758</v>
      </c>
    </row>
    <row r="100" spans="1:4" x14ac:dyDescent="0.25">
      <c r="A100" s="3" t="s">
        <v>12</v>
      </c>
      <c r="B100" s="6">
        <f>B117/B106*100</f>
        <v>3.1579196898608499</v>
      </c>
      <c r="C100" s="6">
        <f>C117/C106*100</f>
        <v>3.0417328469446532</v>
      </c>
      <c r="D100" s="6">
        <f>D117/D106*100</f>
        <v>2.8934846170171342</v>
      </c>
    </row>
    <row r="101" spans="1:4" x14ac:dyDescent="0.25">
      <c r="A101" s="20" t="s">
        <v>13</v>
      </c>
      <c r="B101" s="28">
        <f>B118/B106*100</f>
        <v>6.0156929534882453</v>
      </c>
      <c r="C101" s="28">
        <f>C118/C106*100</f>
        <v>6.1693400589949903</v>
      </c>
      <c r="D101" s="28">
        <f>D118/D106*100</f>
        <v>4.8293147508607488</v>
      </c>
    </row>
    <row r="102" spans="1:4" x14ac:dyDescent="0.25">
      <c r="A102" s="3" t="s">
        <v>14</v>
      </c>
      <c r="B102" s="6">
        <f>B119/B106*100</f>
        <v>7.471202536839054</v>
      </c>
      <c r="C102" s="6">
        <f>C119/C106*100</f>
        <v>7.0689263958947866</v>
      </c>
      <c r="D102" s="6">
        <f>D119/D106*100</f>
        <v>6.3762950698333567</v>
      </c>
    </row>
    <row r="103" spans="1:4" x14ac:dyDescent="0.25">
      <c r="A103" s="20"/>
    </row>
    <row r="104" spans="1:4" x14ac:dyDescent="0.25">
      <c r="A104" s="3" t="s">
        <v>16</v>
      </c>
      <c r="B104" s="7">
        <v>1170.3</v>
      </c>
      <c r="C104" s="7">
        <v>1174.6300000000001</v>
      </c>
      <c r="D104" s="7">
        <v>1180.8720000000001</v>
      </c>
    </row>
    <row r="105" spans="1:4" x14ac:dyDescent="0.25">
      <c r="A105" s="20" t="s">
        <v>17</v>
      </c>
      <c r="B105" s="24">
        <v>1017.373</v>
      </c>
      <c r="C105" s="24">
        <v>1023.082</v>
      </c>
      <c r="D105" s="24">
        <v>1030.3879999999999</v>
      </c>
    </row>
    <row r="106" spans="1:4" x14ac:dyDescent="0.25">
      <c r="A106" s="3" t="s">
        <v>18</v>
      </c>
      <c r="B106" s="7">
        <v>548.399</v>
      </c>
      <c r="C106" s="7">
        <v>572.92999999999995</v>
      </c>
      <c r="D106" s="7">
        <v>570.14300000000003</v>
      </c>
    </row>
    <row r="107" spans="1:4" x14ac:dyDescent="0.25">
      <c r="A107" s="20" t="s">
        <v>19</v>
      </c>
      <c r="B107" s="24">
        <v>492.46699999999998</v>
      </c>
      <c r="C107" s="24">
        <v>511.36700000000002</v>
      </c>
      <c r="D107" s="24">
        <v>508.80799999999999</v>
      </c>
    </row>
    <row r="108" spans="1:4" x14ac:dyDescent="0.25">
      <c r="A108" s="3" t="s">
        <v>20</v>
      </c>
      <c r="B108" s="7">
        <v>55.932000000000002</v>
      </c>
      <c r="C108" s="7">
        <v>61.563000000000002</v>
      </c>
      <c r="D108" s="7">
        <v>61.335000000000001</v>
      </c>
    </row>
    <row r="109" spans="1:4" x14ac:dyDescent="0.25">
      <c r="A109" s="20" t="s">
        <v>21</v>
      </c>
      <c r="B109" s="24">
        <v>47.679000000000002</v>
      </c>
      <c r="C109" s="24">
        <v>54.595999999999997</v>
      </c>
      <c r="D109" s="24">
        <v>55.258000000000003</v>
      </c>
    </row>
    <row r="110" spans="1:4" x14ac:dyDescent="0.25">
      <c r="A110" s="3" t="s">
        <v>22</v>
      </c>
      <c r="B110" s="7">
        <v>8.2530000000000001</v>
      </c>
      <c r="C110" s="7">
        <v>6.9660000000000002</v>
      </c>
      <c r="D110" s="7">
        <v>6.077</v>
      </c>
    </row>
    <row r="111" spans="1:4" x14ac:dyDescent="0.25">
      <c r="A111" s="20" t="s">
        <v>23</v>
      </c>
      <c r="B111" s="24">
        <v>468.97300000000001</v>
      </c>
      <c r="C111" s="24">
        <v>450.15199999999999</v>
      </c>
      <c r="D111" s="24">
        <v>460.245</v>
      </c>
    </row>
    <row r="112" spans="1:4" x14ac:dyDescent="0.25">
      <c r="A112" s="3" t="s">
        <v>24</v>
      </c>
      <c r="B112" s="7">
        <v>162.52000000000001</v>
      </c>
      <c r="C112" s="7">
        <v>163.14500000000001</v>
      </c>
      <c r="D112" s="7">
        <v>154.97300000000001</v>
      </c>
    </row>
    <row r="113" spans="1:4" x14ac:dyDescent="0.25">
      <c r="A113" s="20" t="s">
        <v>12</v>
      </c>
      <c r="B113" s="24">
        <v>65.510000000000005</v>
      </c>
      <c r="C113" s="24">
        <v>62.46</v>
      </c>
      <c r="D113" s="24">
        <v>52.917999999999999</v>
      </c>
    </row>
    <row r="114" spans="1:4" x14ac:dyDescent="0.25">
      <c r="A114" s="3" t="s">
        <v>13</v>
      </c>
      <c r="B114" s="7">
        <v>103.872</v>
      </c>
      <c r="C114" s="7">
        <v>111.73699999999999</v>
      </c>
      <c r="D114" s="7">
        <v>91.266000000000005</v>
      </c>
    </row>
    <row r="115" spans="1:4" x14ac:dyDescent="0.25">
      <c r="A115" s="20" t="s">
        <v>14</v>
      </c>
      <c r="B115" s="24">
        <v>132.17500000000001</v>
      </c>
      <c r="C115" s="24">
        <v>134.25299999999999</v>
      </c>
      <c r="D115" s="24">
        <v>128.935</v>
      </c>
    </row>
    <row r="116" spans="1:4" x14ac:dyDescent="0.25">
      <c r="A116" s="3" t="s">
        <v>25</v>
      </c>
      <c r="B116" s="7">
        <v>48.634999999999998</v>
      </c>
      <c r="C116" s="7">
        <v>48.944000000000003</v>
      </c>
      <c r="D116" s="7">
        <v>44.548999999999999</v>
      </c>
    </row>
    <row r="117" spans="1:4" x14ac:dyDescent="0.25">
      <c r="A117" s="20" t="s">
        <v>12</v>
      </c>
      <c r="B117" s="24">
        <v>17.318000000000001</v>
      </c>
      <c r="C117" s="24">
        <v>17.427</v>
      </c>
      <c r="D117" s="24">
        <v>16.497</v>
      </c>
    </row>
    <row r="118" spans="1:4" x14ac:dyDescent="0.25">
      <c r="A118" s="3" t="s">
        <v>13</v>
      </c>
      <c r="B118" s="7">
        <v>32.99</v>
      </c>
      <c r="C118" s="7">
        <v>35.345999999999997</v>
      </c>
      <c r="D118" s="7">
        <v>27.533999999999999</v>
      </c>
    </row>
    <row r="119" spans="1:4" x14ac:dyDescent="0.25">
      <c r="A119" s="20" t="s">
        <v>14</v>
      </c>
      <c r="B119" s="24">
        <v>40.972000000000001</v>
      </c>
      <c r="C119" s="24">
        <v>40.5</v>
      </c>
      <c r="D119" s="24">
        <v>36.353999999999999</v>
      </c>
    </row>
    <row r="120" spans="1:4" x14ac:dyDescent="0.25">
      <c r="A120" s="37"/>
      <c r="B120" s="38"/>
      <c r="C120" s="38"/>
      <c r="D120" s="38"/>
    </row>
    <row r="122" spans="1:4" x14ac:dyDescent="0.25">
      <c r="A122" s="41" t="s">
        <v>52</v>
      </c>
    </row>
    <row r="123" spans="1:4" x14ac:dyDescent="0.25">
      <c r="A123" s="41" t="s">
        <v>53</v>
      </c>
    </row>
    <row r="124" spans="1:4" x14ac:dyDescent="0.25">
      <c r="A124" s="41" t="s">
        <v>86</v>
      </c>
    </row>
    <row r="125" spans="1:4" x14ac:dyDescent="0.25">
      <c r="A125" s="42" t="s">
        <v>54</v>
      </c>
    </row>
    <row r="126" spans="1:4" x14ac:dyDescent="0.25">
      <c r="A126" s="40" t="s">
        <v>128</v>
      </c>
    </row>
  </sheetData>
  <mergeCells count="3">
    <mergeCell ref="A15:A16"/>
    <mergeCell ref="A51:A52"/>
    <mergeCell ref="A87:A8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6"/>
  <sheetViews>
    <sheetView showGridLines="0" workbookViewId="0">
      <selection activeCell="D42" sqref="D42"/>
    </sheetView>
  </sheetViews>
  <sheetFormatPr baseColWidth="10" defaultRowHeight="15" x14ac:dyDescent="0.25"/>
  <cols>
    <col min="1" max="1" width="25.85546875" customWidth="1"/>
    <col min="3" max="4" width="11.42578125" style="65"/>
  </cols>
  <sheetData>
    <row r="1" spans="1:4" x14ac:dyDescent="0.25">
      <c r="A1" s="8"/>
    </row>
    <row r="2" spans="1:4" x14ac:dyDescent="0.25">
      <c r="A2" s="8"/>
    </row>
    <row r="3" spans="1:4" x14ac:dyDescent="0.25">
      <c r="A3" s="8"/>
    </row>
    <row r="4" spans="1:4" x14ac:dyDescent="0.25">
      <c r="A4" s="8"/>
    </row>
    <row r="5" spans="1:4" x14ac:dyDescent="0.25">
      <c r="A5" s="8"/>
    </row>
    <row r="6" spans="1:4" x14ac:dyDescent="0.25">
      <c r="A6" s="9"/>
    </row>
    <row r="7" spans="1:4" x14ac:dyDescent="0.25">
      <c r="A7" s="1" t="s">
        <v>0</v>
      </c>
    </row>
    <row r="8" spans="1:4" x14ac:dyDescent="0.25">
      <c r="A8" s="1" t="s">
        <v>68</v>
      </c>
    </row>
    <row r="9" spans="1:4" x14ac:dyDescent="0.25">
      <c r="A9" s="2" t="s">
        <v>69</v>
      </c>
    </row>
    <row r="10" spans="1:4" x14ac:dyDescent="0.25">
      <c r="A10" s="23" t="s">
        <v>99</v>
      </c>
    </row>
    <row r="11" spans="1:4" ht="15.75" x14ac:dyDescent="0.25">
      <c r="A11" s="10"/>
    </row>
    <row r="12" spans="1:4" x14ac:dyDescent="0.25">
      <c r="A12" s="11" t="s">
        <v>47</v>
      </c>
    </row>
    <row r="13" spans="1:4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4" x14ac:dyDescent="0.25">
      <c r="A14" s="115"/>
      <c r="B14" s="33" t="str">
        <f>+'ocup ingresos'!B14</f>
        <v>Ene - Dic</v>
      </c>
      <c r="C14" s="33" t="str">
        <f>+'ocup ingresos'!C14</f>
        <v>Ene - Dic</v>
      </c>
      <c r="D14" s="33" t="str">
        <f>+'ocup ingresos'!D14</f>
        <v>Ene - Dic</v>
      </c>
    </row>
    <row r="15" spans="1:4" x14ac:dyDescent="0.25">
      <c r="A15" s="12"/>
      <c r="B15" s="15"/>
      <c r="C15" s="15"/>
      <c r="D15" s="15"/>
    </row>
    <row r="16" spans="1:4" x14ac:dyDescent="0.25">
      <c r="A16" s="13" t="s">
        <v>55</v>
      </c>
      <c r="B16" s="16">
        <v>1072.8710000000001</v>
      </c>
      <c r="C16" s="16">
        <v>1101.8789999999999</v>
      </c>
      <c r="D16" s="16">
        <v>1102.9269999999999</v>
      </c>
    </row>
    <row r="17" spans="1:4" x14ac:dyDescent="0.25">
      <c r="A17" s="4" t="s">
        <v>61</v>
      </c>
      <c r="B17" s="7">
        <v>18.148</v>
      </c>
      <c r="C17" s="7">
        <v>19.806000000000001</v>
      </c>
      <c r="D17" s="7">
        <v>20.396999999999998</v>
      </c>
    </row>
    <row r="18" spans="1:4" x14ac:dyDescent="0.25">
      <c r="A18" s="13" t="s">
        <v>62</v>
      </c>
      <c r="B18" s="16">
        <v>82.328000000000003</v>
      </c>
      <c r="C18" s="16">
        <v>75.498000000000005</v>
      </c>
      <c r="D18" s="16">
        <v>76.703000000000003</v>
      </c>
    </row>
    <row r="19" spans="1:4" x14ac:dyDescent="0.25">
      <c r="A19" s="4" t="s">
        <v>63</v>
      </c>
      <c r="B19" s="7">
        <v>112.52800000000001</v>
      </c>
      <c r="C19" s="7">
        <v>103.542</v>
      </c>
      <c r="D19" s="7">
        <v>104.81699999999999</v>
      </c>
    </row>
    <row r="20" spans="1:4" x14ac:dyDescent="0.25">
      <c r="A20" s="13" t="s">
        <v>64</v>
      </c>
      <c r="B20" s="16">
        <v>165.697</v>
      </c>
      <c r="C20" s="16">
        <v>172.85499999999999</v>
      </c>
      <c r="D20" s="16">
        <v>162.441</v>
      </c>
    </row>
    <row r="21" spans="1:4" x14ac:dyDescent="0.25">
      <c r="A21" s="4" t="s">
        <v>65</v>
      </c>
      <c r="B21" s="7">
        <v>268.52699999999999</v>
      </c>
      <c r="C21" s="7">
        <v>278.37200000000001</v>
      </c>
      <c r="D21" s="7">
        <v>281.56799999999998</v>
      </c>
    </row>
    <row r="22" spans="1:4" x14ac:dyDescent="0.25">
      <c r="A22" s="13" t="s">
        <v>66</v>
      </c>
      <c r="B22" s="16">
        <v>236.04499999999999</v>
      </c>
      <c r="C22" s="16">
        <v>250.27500000000001</v>
      </c>
      <c r="D22" s="16">
        <v>245.31399999999999</v>
      </c>
    </row>
    <row r="23" spans="1:4" x14ac:dyDescent="0.25">
      <c r="A23" s="14" t="s">
        <v>67</v>
      </c>
      <c r="B23" s="38">
        <v>189.124</v>
      </c>
      <c r="C23" s="38">
        <v>201.452</v>
      </c>
      <c r="D23" s="38">
        <v>211.404</v>
      </c>
    </row>
    <row r="25" spans="1:4" x14ac:dyDescent="0.25">
      <c r="A25" s="11" t="s">
        <v>48</v>
      </c>
    </row>
    <row r="26" spans="1:4" x14ac:dyDescent="0.25">
      <c r="A26" s="114" t="s">
        <v>4</v>
      </c>
      <c r="B26" s="54">
        <v>2014</v>
      </c>
      <c r="C26" s="54">
        <f>+C13</f>
        <v>2015</v>
      </c>
      <c r="D26" s="54">
        <f>+D13</f>
        <v>2016</v>
      </c>
    </row>
    <row r="27" spans="1:4" x14ac:dyDescent="0.25">
      <c r="A27" s="115"/>
      <c r="B27" s="33" t="str">
        <f>+B14</f>
        <v>Ene - Dic</v>
      </c>
      <c r="C27" s="33" t="str">
        <f>+C14</f>
        <v>Ene - Dic</v>
      </c>
      <c r="D27" s="33" t="str">
        <f>+D14</f>
        <v>Ene - Dic</v>
      </c>
    </row>
    <row r="28" spans="1:4" x14ac:dyDescent="0.25">
      <c r="A28" s="12"/>
      <c r="B28" s="15"/>
      <c r="C28" s="15"/>
      <c r="D28" s="15"/>
    </row>
    <row r="29" spans="1:4" x14ac:dyDescent="0.25">
      <c r="A29" s="13" t="s">
        <v>56</v>
      </c>
      <c r="B29" s="16">
        <v>580.404</v>
      </c>
      <c r="C29" s="16">
        <v>590.51199999999994</v>
      </c>
      <c r="D29" s="16">
        <v>594.11900000000003</v>
      </c>
    </row>
    <row r="30" spans="1:4" x14ac:dyDescent="0.25">
      <c r="A30" s="4" t="s">
        <v>61</v>
      </c>
      <c r="B30" s="7">
        <v>10.34</v>
      </c>
      <c r="C30" s="7">
        <v>11.282</v>
      </c>
      <c r="D30" s="7">
        <v>11.682</v>
      </c>
    </row>
    <row r="31" spans="1:4" x14ac:dyDescent="0.25">
      <c r="A31" s="13" t="s">
        <v>62</v>
      </c>
      <c r="B31" s="16">
        <v>46.715000000000003</v>
      </c>
      <c r="C31" s="16">
        <v>44.228000000000002</v>
      </c>
      <c r="D31" s="16">
        <v>43.856000000000002</v>
      </c>
    </row>
    <row r="32" spans="1:4" x14ac:dyDescent="0.25">
      <c r="A32" s="4" t="s">
        <v>63</v>
      </c>
      <c r="B32" s="7">
        <v>63.89</v>
      </c>
      <c r="C32" s="7">
        <v>59.978000000000002</v>
      </c>
      <c r="D32" s="7">
        <v>63.216000000000001</v>
      </c>
    </row>
    <row r="33" spans="1:4" x14ac:dyDescent="0.25">
      <c r="A33" s="13" t="s">
        <v>64</v>
      </c>
      <c r="B33" s="16">
        <v>102.34399999999999</v>
      </c>
      <c r="C33" s="16">
        <v>102.831</v>
      </c>
      <c r="D33" s="16">
        <v>100.961</v>
      </c>
    </row>
    <row r="34" spans="1:4" x14ac:dyDescent="0.25">
      <c r="A34" s="4" t="s">
        <v>65</v>
      </c>
      <c r="B34" s="7">
        <v>152.803</v>
      </c>
      <c r="C34" s="7">
        <v>163.51499999999999</v>
      </c>
      <c r="D34" s="7">
        <v>159.05799999999999</v>
      </c>
    </row>
    <row r="35" spans="1:4" x14ac:dyDescent="0.25">
      <c r="A35" s="13" t="s">
        <v>66</v>
      </c>
      <c r="B35" s="16">
        <v>108.788</v>
      </c>
      <c r="C35" s="16">
        <v>110.83799999999999</v>
      </c>
      <c r="D35" s="16">
        <v>109.402</v>
      </c>
    </row>
    <row r="36" spans="1:4" x14ac:dyDescent="0.25">
      <c r="A36" s="14" t="s">
        <v>67</v>
      </c>
      <c r="B36" s="38">
        <v>95.135000000000005</v>
      </c>
      <c r="C36" s="38">
        <v>97.84</v>
      </c>
      <c r="D36" s="38">
        <v>105.857</v>
      </c>
    </row>
    <row r="38" spans="1:4" x14ac:dyDescent="0.25">
      <c r="A38" s="11" t="s">
        <v>49</v>
      </c>
    </row>
    <row r="39" spans="1:4" x14ac:dyDescent="0.25">
      <c r="A39" s="114" t="s">
        <v>4</v>
      </c>
      <c r="B39" s="54">
        <v>2014</v>
      </c>
      <c r="C39" s="54">
        <f>+C26</f>
        <v>2015</v>
      </c>
      <c r="D39" s="54">
        <f>+D26</f>
        <v>2016</v>
      </c>
    </row>
    <row r="40" spans="1:4" x14ac:dyDescent="0.25">
      <c r="A40" s="115"/>
      <c r="B40" s="33" t="str">
        <f>+B27</f>
        <v>Ene - Dic</v>
      </c>
      <c r="C40" s="33" t="str">
        <f>+C27</f>
        <v>Ene - Dic</v>
      </c>
      <c r="D40" s="33" t="str">
        <f>+D27</f>
        <v>Ene - Dic</v>
      </c>
    </row>
    <row r="41" spans="1:4" x14ac:dyDescent="0.25">
      <c r="A41" s="12"/>
      <c r="B41" s="15"/>
      <c r="C41" s="15"/>
      <c r="D41" s="15"/>
    </row>
    <row r="42" spans="1:4" x14ac:dyDescent="0.25">
      <c r="A42" s="13" t="s">
        <v>57</v>
      </c>
      <c r="B42" s="16">
        <v>492.46699999999998</v>
      </c>
      <c r="C42" s="16">
        <v>511.36700000000002</v>
      </c>
      <c r="D42" s="16">
        <v>508.80799999999999</v>
      </c>
    </row>
    <row r="43" spans="1:4" x14ac:dyDescent="0.25">
      <c r="A43" s="4" t="s">
        <v>61</v>
      </c>
      <c r="B43" s="7">
        <v>7.8070000000000004</v>
      </c>
      <c r="C43" s="7">
        <v>8.5239999999999991</v>
      </c>
      <c r="D43" s="7">
        <v>8.7149999999999999</v>
      </c>
    </row>
    <row r="44" spans="1:4" x14ac:dyDescent="0.25">
      <c r="A44" s="13" t="s">
        <v>62</v>
      </c>
      <c r="B44" s="16">
        <v>35.613</v>
      </c>
      <c r="C44" s="16">
        <v>31.27</v>
      </c>
      <c r="D44" s="16">
        <v>32.847000000000001</v>
      </c>
    </row>
    <row r="45" spans="1:4" x14ac:dyDescent="0.25">
      <c r="A45" s="4" t="s">
        <v>63</v>
      </c>
      <c r="B45" s="7">
        <v>48.639000000000003</v>
      </c>
      <c r="C45" s="7">
        <v>43.563000000000002</v>
      </c>
      <c r="D45" s="7">
        <v>41.6</v>
      </c>
    </row>
    <row r="46" spans="1:4" x14ac:dyDescent="0.25">
      <c r="A46" s="13" t="s">
        <v>64</v>
      </c>
      <c r="B46" s="16">
        <v>63.353999999999999</v>
      </c>
      <c r="C46" s="16">
        <v>70.024000000000001</v>
      </c>
      <c r="D46" s="16">
        <v>61.48</v>
      </c>
    </row>
    <row r="47" spans="1:4" x14ac:dyDescent="0.25">
      <c r="A47" s="4" t="s">
        <v>65</v>
      </c>
      <c r="B47" s="7">
        <v>115.724</v>
      </c>
      <c r="C47" s="7">
        <v>114.85599999999999</v>
      </c>
      <c r="D47" s="7">
        <v>122.51</v>
      </c>
    </row>
    <row r="48" spans="1:4" x14ac:dyDescent="0.25">
      <c r="A48" s="13" t="s">
        <v>66</v>
      </c>
      <c r="B48" s="16">
        <v>127.25700000000001</v>
      </c>
      <c r="C48" s="16">
        <v>139.43700000000001</v>
      </c>
      <c r="D48" s="16">
        <v>135.91200000000001</v>
      </c>
    </row>
    <row r="49" spans="1:4" x14ac:dyDescent="0.25">
      <c r="A49" s="14" t="s">
        <v>67</v>
      </c>
      <c r="B49" s="38">
        <v>93.989000000000004</v>
      </c>
      <c r="C49" s="38">
        <v>103.61199999999999</v>
      </c>
      <c r="D49" s="38">
        <v>105.548</v>
      </c>
    </row>
    <row r="51" spans="1:4" x14ac:dyDescent="0.25">
      <c r="A51" s="41" t="s">
        <v>52</v>
      </c>
    </row>
    <row r="52" spans="1:4" x14ac:dyDescent="0.25">
      <c r="A52" s="41" t="s">
        <v>53</v>
      </c>
    </row>
    <row r="53" spans="1:4" x14ac:dyDescent="0.25">
      <c r="A53" s="41" t="s">
        <v>86</v>
      </c>
    </row>
    <row r="54" spans="1:4" x14ac:dyDescent="0.25">
      <c r="A54" s="42" t="s">
        <v>54</v>
      </c>
    </row>
    <row r="55" spans="1:4" x14ac:dyDescent="0.25">
      <c r="A55" s="40" t="str">
        <f>+Indi_Medellín!A126</f>
        <v>Elaborado: Marzo de 2017</v>
      </c>
    </row>
    <row r="56" spans="1:4" x14ac:dyDescent="0.25">
      <c r="A56" s="42" t="s">
        <v>127</v>
      </c>
    </row>
  </sheetData>
  <mergeCells count="3">
    <mergeCell ref="A13:A14"/>
    <mergeCell ref="A26:A27"/>
    <mergeCell ref="A39:A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showGridLines="0" workbookViewId="0">
      <selection activeCell="F18" sqref="F18"/>
    </sheetView>
  </sheetViews>
  <sheetFormatPr baseColWidth="10" defaultRowHeight="15" x14ac:dyDescent="0.25"/>
  <cols>
    <col min="1" max="1" width="18.85546875" customWidth="1"/>
    <col min="2" max="2" width="14.85546875" customWidth="1"/>
    <col min="3" max="4" width="11.7109375" style="65" customWidth="1"/>
  </cols>
  <sheetData>
    <row r="1" spans="1:8" x14ac:dyDescent="0.25">
      <c r="A1" s="8"/>
    </row>
    <row r="2" spans="1:8" x14ac:dyDescent="0.25">
      <c r="A2" s="8"/>
    </row>
    <row r="3" spans="1:8" x14ac:dyDescent="0.25">
      <c r="A3" s="8"/>
    </row>
    <row r="4" spans="1:8" x14ac:dyDescent="0.25">
      <c r="A4" s="8"/>
    </row>
    <row r="5" spans="1:8" x14ac:dyDescent="0.25">
      <c r="A5" s="8"/>
    </row>
    <row r="6" spans="1:8" x14ac:dyDescent="0.25">
      <c r="A6" s="9"/>
    </row>
    <row r="7" spans="1:8" x14ac:dyDescent="0.25">
      <c r="A7" s="1" t="s">
        <v>0</v>
      </c>
    </row>
    <row r="8" spans="1:8" x14ac:dyDescent="0.25">
      <c r="A8" s="1" t="s">
        <v>81</v>
      </c>
    </row>
    <row r="9" spans="1:8" x14ac:dyDescent="0.25">
      <c r="A9" s="2" t="s">
        <v>69</v>
      </c>
    </row>
    <row r="10" spans="1:8" x14ac:dyDescent="0.25">
      <c r="A10" s="23" t="s">
        <v>99</v>
      </c>
    </row>
    <row r="11" spans="1:8" ht="15.75" x14ac:dyDescent="0.25">
      <c r="A11" s="10"/>
    </row>
    <row r="12" spans="1:8" x14ac:dyDescent="0.25">
      <c r="A12" s="11" t="s">
        <v>47</v>
      </c>
    </row>
    <row r="13" spans="1:8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8" x14ac:dyDescent="0.25">
      <c r="A14" s="115"/>
      <c r="B14" s="33" t="str">
        <f>+'ocup niv educ'!B14</f>
        <v>Ene - Dic</v>
      </c>
      <c r="C14" s="33" t="str">
        <f>+'ocup niv educ'!C14</f>
        <v>Ene - Dic</v>
      </c>
      <c r="D14" s="33" t="str">
        <f>+'ocup niv educ'!D14</f>
        <v>Ene - Dic</v>
      </c>
    </row>
    <row r="15" spans="1:8" x14ac:dyDescent="0.25">
      <c r="A15" s="13"/>
      <c r="B15" s="13"/>
      <c r="C15" s="13"/>
      <c r="D15" s="13"/>
    </row>
    <row r="16" spans="1:8" x14ac:dyDescent="0.25">
      <c r="A16" s="47" t="s">
        <v>19</v>
      </c>
      <c r="B16" s="45">
        <v>1072.8710000000001</v>
      </c>
      <c r="C16" s="45">
        <v>1101.8789999999999</v>
      </c>
      <c r="D16" s="45">
        <v>1102.9269999999999</v>
      </c>
      <c r="G16" s="69"/>
      <c r="H16" s="69"/>
    </row>
    <row r="17" spans="1:8" x14ac:dyDescent="0.25">
      <c r="A17" s="13" t="s">
        <v>75</v>
      </c>
      <c r="B17" s="16">
        <v>1033.0620000000001</v>
      </c>
      <c r="C17" s="16">
        <v>1062.335</v>
      </c>
      <c r="D17" s="16">
        <v>1060.557</v>
      </c>
      <c r="G17" s="69"/>
      <c r="H17" s="69"/>
    </row>
    <row r="18" spans="1:8" x14ac:dyDescent="0.25">
      <c r="A18" s="4" t="s">
        <v>76</v>
      </c>
      <c r="B18" s="45">
        <v>780.74600000000009</v>
      </c>
      <c r="C18" s="45">
        <v>812.47</v>
      </c>
      <c r="D18" s="45">
        <v>830.72699999999998</v>
      </c>
      <c r="G18" s="69"/>
      <c r="H18" s="69"/>
    </row>
    <row r="19" spans="1:8" x14ac:dyDescent="0.25">
      <c r="A19" s="13" t="s">
        <v>77</v>
      </c>
      <c r="B19" s="16">
        <v>17.027999999999999</v>
      </c>
      <c r="C19" s="16">
        <v>18.352</v>
      </c>
      <c r="D19" s="16">
        <v>18.989000000000001</v>
      </c>
      <c r="G19" s="69"/>
      <c r="H19" s="69"/>
    </row>
    <row r="20" spans="1:8" x14ac:dyDescent="0.25">
      <c r="A20" s="4" t="s">
        <v>78</v>
      </c>
      <c r="B20" s="45">
        <v>235.04500000000002</v>
      </c>
      <c r="C20" s="45">
        <v>230.78200000000001</v>
      </c>
      <c r="D20" s="45">
        <v>210.49700000000001</v>
      </c>
      <c r="G20" s="69"/>
      <c r="H20" s="69"/>
    </row>
    <row r="21" spans="1:8" x14ac:dyDescent="0.25">
      <c r="A21" s="13" t="s">
        <v>79</v>
      </c>
      <c r="B21" s="16">
        <v>0.245</v>
      </c>
      <c r="C21" s="16">
        <v>0.73099999999999998</v>
      </c>
      <c r="D21" s="16">
        <v>0.34500000000000003</v>
      </c>
      <c r="G21" s="69"/>
      <c r="H21" s="69"/>
    </row>
    <row r="22" spans="1:8" x14ac:dyDescent="0.25">
      <c r="A22" s="14" t="s">
        <v>80</v>
      </c>
      <c r="B22" s="46">
        <v>598.07500000000005</v>
      </c>
      <c r="C22" s="46">
        <v>627.51800000000003</v>
      </c>
      <c r="D22" s="46">
        <v>639.803</v>
      </c>
      <c r="G22" s="69"/>
      <c r="H22" s="69"/>
    </row>
    <row r="24" spans="1:8" x14ac:dyDescent="0.25">
      <c r="A24" s="11" t="s">
        <v>48</v>
      </c>
    </row>
    <row r="25" spans="1:8" x14ac:dyDescent="0.25">
      <c r="A25" s="114" t="s">
        <v>4</v>
      </c>
      <c r="B25" s="54">
        <v>2014</v>
      </c>
      <c r="C25" s="54">
        <v>2015</v>
      </c>
      <c r="D25" s="54">
        <v>2016</v>
      </c>
    </row>
    <row r="26" spans="1:8" x14ac:dyDescent="0.25">
      <c r="A26" s="115"/>
      <c r="B26" s="33" t="str">
        <f>+B14</f>
        <v>Ene - Dic</v>
      </c>
      <c r="C26" s="33" t="str">
        <f>+C14</f>
        <v>Ene - Dic</v>
      </c>
      <c r="D26" s="33" t="str">
        <f>+D14</f>
        <v>Ene - Dic</v>
      </c>
    </row>
    <row r="27" spans="1:8" x14ac:dyDescent="0.25">
      <c r="A27" s="13"/>
      <c r="B27" s="13"/>
      <c r="C27" s="13"/>
      <c r="D27" s="13"/>
    </row>
    <row r="28" spans="1:8" x14ac:dyDescent="0.25">
      <c r="A28" s="47" t="s">
        <v>19</v>
      </c>
      <c r="B28" s="45">
        <v>580.404</v>
      </c>
      <c r="C28" s="45">
        <v>590.51199999999994</v>
      </c>
      <c r="D28" s="45">
        <v>594.11900000000003</v>
      </c>
    </row>
    <row r="29" spans="1:8" x14ac:dyDescent="0.25">
      <c r="A29" s="13" t="s">
        <v>75</v>
      </c>
      <c r="B29" s="16">
        <v>553.65200000000004</v>
      </c>
      <c r="C29" s="16">
        <v>562.59799999999996</v>
      </c>
      <c r="D29" s="16">
        <v>566.24199999999996</v>
      </c>
    </row>
    <row r="30" spans="1:8" x14ac:dyDescent="0.25">
      <c r="A30" s="4" t="s">
        <v>76</v>
      </c>
      <c r="B30" s="45">
        <v>416.20800000000003</v>
      </c>
      <c r="C30" s="45">
        <v>428.666</v>
      </c>
      <c r="D30" s="45">
        <v>440.459</v>
      </c>
    </row>
    <row r="31" spans="1:8" x14ac:dyDescent="0.25">
      <c r="A31" s="13" t="s">
        <v>77</v>
      </c>
      <c r="B31" s="16">
        <v>10.824999999999999</v>
      </c>
      <c r="C31" s="16">
        <v>10.426</v>
      </c>
      <c r="D31" s="16">
        <v>11.125999999999999</v>
      </c>
    </row>
    <row r="32" spans="1:8" x14ac:dyDescent="0.25">
      <c r="A32" s="4" t="s">
        <v>78</v>
      </c>
      <c r="B32" s="45">
        <v>126.428</v>
      </c>
      <c r="C32" s="45">
        <v>122.917</v>
      </c>
      <c r="D32" s="45">
        <v>114.592</v>
      </c>
    </row>
    <row r="33" spans="1:4" x14ac:dyDescent="0.25">
      <c r="A33" s="13" t="s">
        <v>79</v>
      </c>
      <c r="B33" s="16">
        <v>0.192</v>
      </c>
      <c r="C33" s="16">
        <v>0.58899999999999997</v>
      </c>
      <c r="D33" s="16">
        <v>6.6000000000000003E-2</v>
      </c>
    </row>
    <row r="34" spans="1:4" x14ac:dyDescent="0.25">
      <c r="A34" s="14" t="s">
        <v>80</v>
      </c>
      <c r="B34" s="46">
        <v>336.02800000000002</v>
      </c>
      <c r="C34" s="46">
        <v>351.60399999999998</v>
      </c>
      <c r="D34" s="46">
        <v>359.98</v>
      </c>
    </row>
    <row r="36" spans="1:4" x14ac:dyDescent="0.25">
      <c r="A36" s="11" t="s">
        <v>49</v>
      </c>
    </row>
    <row r="37" spans="1:4" x14ac:dyDescent="0.25">
      <c r="A37" s="114" t="s">
        <v>4</v>
      </c>
      <c r="B37" s="54">
        <v>2014</v>
      </c>
      <c r="C37" s="54">
        <v>2015</v>
      </c>
      <c r="D37" s="54">
        <v>2016</v>
      </c>
    </row>
    <row r="38" spans="1:4" x14ac:dyDescent="0.25">
      <c r="A38" s="115"/>
      <c r="B38" s="33" t="str">
        <f>+B14</f>
        <v>Ene - Dic</v>
      </c>
      <c r="C38" s="33" t="str">
        <f>+C14</f>
        <v>Ene - Dic</v>
      </c>
      <c r="D38" s="33" t="str">
        <f>+D14</f>
        <v>Ene - Dic</v>
      </c>
    </row>
    <row r="39" spans="1:4" x14ac:dyDescent="0.25">
      <c r="A39" s="13"/>
      <c r="B39" s="13"/>
      <c r="C39" s="13"/>
      <c r="D39" s="13"/>
    </row>
    <row r="40" spans="1:4" x14ac:dyDescent="0.25">
      <c r="A40" s="47" t="s">
        <v>19</v>
      </c>
      <c r="B40" s="45">
        <v>492.46699999999998</v>
      </c>
      <c r="C40" s="45">
        <v>511.36700000000002</v>
      </c>
      <c r="D40" s="45">
        <v>508.80799999999999</v>
      </c>
    </row>
    <row r="41" spans="1:4" x14ac:dyDescent="0.25">
      <c r="A41" s="13" t="s">
        <v>75</v>
      </c>
      <c r="B41" s="16">
        <v>479.41</v>
      </c>
      <c r="C41" s="16">
        <v>499.73599999999999</v>
      </c>
      <c r="D41" s="16">
        <v>494.315</v>
      </c>
    </row>
    <row r="42" spans="1:4" x14ac:dyDescent="0.25">
      <c r="A42" s="4" t="s">
        <v>76</v>
      </c>
      <c r="B42" s="45">
        <v>364.53800000000001</v>
      </c>
      <c r="C42" s="45">
        <v>383.80399999999997</v>
      </c>
      <c r="D42" s="45">
        <v>390.26799999999997</v>
      </c>
    </row>
    <row r="43" spans="1:4" x14ac:dyDescent="0.25">
      <c r="A43" s="13" t="s">
        <v>77</v>
      </c>
      <c r="B43" s="16">
        <v>6.2030000000000003</v>
      </c>
      <c r="C43" s="16">
        <v>7.9260000000000002</v>
      </c>
      <c r="D43" s="16">
        <v>7.8630000000000004</v>
      </c>
    </row>
    <row r="44" spans="1:4" x14ac:dyDescent="0.25">
      <c r="A44" s="4" t="s">
        <v>78</v>
      </c>
      <c r="B44" s="45">
        <v>108.617</v>
      </c>
      <c r="C44" s="45">
        <v>107.86499999999999</v>
      </c>
      <c r="D44" s="45">
        <v>95.905000000000001</v>
      </c>
    </row>
    <row r="45" spans="1:4" x14ac:dyDescent="0.25">
      <c r="A45" s="13" t="s">
        <v>79</v>
      </c>
      <c r="B45" s="16">
        <v>5.2999999999999999E-2</v>
      </c>
      <c r="C45" s="16">
        <v>0.14099999999999999</v>
      </c>
      <c r="D45" s="16">
        <v>0.27900000000000003</v>
      </c>
    </row>
    <row r="46" spans="1:4" x14ac:dyDescent="0.25">
      <c r="A46" s="14" t="s">
        <v>80</v>
      </c>
      <c r="B46" s="46">
        <v>262.04700000000003</v>
      </c>
      <c r="C46" s="46">
        <v>275.91300000000001</v>
      </c>
      <c r="D46" s="46">
        <v>279.82299999999998</v>
      </c>
    </row>
    <row r="48" spans="1:4" x14ac:dyDescent="0.25">
      <c r="A48" s="41" t="s">
        <v>52</v>
      </c>
    </row>
    <row r="49" spans="1:1" x14ac:dyDescent="0.25">
      <c r="A49" s="41" t="s">
        <v>53</v>
      </c>
    </row>
    <row r="50" spans="1:1" x14ac:dyDescent="0.25">
      <c r="A50" s="41" t="s">
        <v>86</v>
      </c>
    </row>
    <row r="51" spans="1:1" x14ac:dyDescent="0.25">
      <c r="A51" s="42" t="s">
        <v>54</v>
      </c>
    </row>
    <row r="52" spans="1:1" x14ac:dyDescent="0.25">
      <c r="A52" s="40" t="str">
        <f>+Indi_Medellín!A126</f>
        <v>Elaborado: Marzo de 2017</v>
      </c>
    </row>
  </sheetData>
  <mergeCells count="3">
    <mergeCell ref="A13:A14"/>
    <mergeCell ref="A25:A26"/>
    <mergeCell ref="A37:A3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D222"/>
  <sheetViews>
    <sheetView workbookViewId="0">
      <selection activeCell="G17" sqref="G17"/>
    </sheetView>
  </sheetViews>
  <sheetFormatPr baseColWidth="10" defaultRowHeight="15" x14ac:dyDescent="0.25"/>
  <cols>
    <col min="1" max="1" width="21.7109375" style="21" customWidth="1"/>
    <col min="2" max="16384" width="11.42578125" style="21"/>
  </cols>
  <sheetData>
    <row r="6" spans="1:4" x14ac:dyDescent="0.25">
      <c r="A6" s="22" t="s">
        <v>0</v>
      </c>
    </row>
    <row r="7" spans="1:4" x14ac:dyDescent="0.25">
      <c r="A7" s="22" t="s">
        <v>81</v>
      </c>
    </row>
    <row r="8" spans="1:4" x14ac:dyDescent="0.25">
      <c r="A8" s="23" t="s">
        <v>117</v>
      </c>
    </row>
    <row r="9" spans="1:4" x14ac:dyDescent="0.25">
      <c r="A9" s="23" t="s">
        <v>99</v>
      </c>
    </row>
    <row r="11" spans="1:4" x14ac:dyDescent="0.25">
      <c r="A11" s="58" t="s">
        <v>100</v>
      </c>
    </row>
    <row r="12" spans="1:4" x14ac:dyDescent="0.25">
      <c r="A12" s="114" t="s">
        <v>4</v>
      </c>
      <c r="B12" s="54">
        <v>2014</v>
      </c>
      <c r="C12" s="54">
        <v>2015</v>
      </c>
      <c r="D12" s="54">
        <v>2016</v>
      </c>
    </row>
    <row r="13" spans="1:4" x14ac:dyDescent="0.25">
      <c r="A13" s="115"/>
      <c r="B13" s="33" t="str">
        <f>+Indi_Medellín!$B$16</f>
        <v>Ene - Dic</v>
      </c>
      <c r="C13" s="33" t="str">
        <f>+Indi_Medellín!$B$16</f>
        <v>Ene - Dic</v>
      </c>
      <c r="D13" s="33" t="str">
        <f>+Indi_Medellín!$B$16</f>
        <v>Ene - Dic</v>
      </c>
    </row>
    <row r="14" spans="1:4" x14ac:dyDescent="0.25">
      <c r="A14" s="20"/>
      <c r="B14" s="20"/>
      <c r="C14" s="20"/>
      <c r="D14" s="20"/>
    </row>
    <row r="15" spans="1:4" x14ac:dyDescent="0.25">
      <c r="A15" s="47" t="s">
        <v>19</v>
      </c>
      <c r="B15" s="34">
        <v>79.498000000000005</v>
      </c>
      <c r="C15" s="34">
        <v>81.430999999999997</v>
      </c>
      <c r="D15" s="34">
        <v>82.271000000000001</v>
      </c>
    </row>
    <row r="16" spans="1:4" x14ac:dyDescent="0.25">
      <c r="A16" s="20" t="s">
        <v>75</v>
      </c>
      <c r="B16" s="24">
        <v>76.654000000000011</v>
      </c>
      <c r="C16" s="24">
        <f>SUM(C17:C20)</f>
        <v>78.147000000000006</v>
      </c>
      <c r="D16" s="78">
        <f>SUM(D17:D20)</f>
        <v>78.554999999999993</v>
      </c>
    </row>
    <row r="17" spans="1:4" x14ac:dyDescent="0.25">
      <c r="A17" s="53" t="s">
        <v>76</v>
      </c>
      <c r="B17" s="45">
        <v>55.073999999999998</v>
      </c>
      <c r="C17" s="45">
        <v>55.347000000000001</v>
      </c>
      <c r="D17" s="45">
        <v>60.912999999999997</v>
      </c>
    </row>
    <row r="18" spans="1:4" x14ac:dyDescent="0.25">
      <c r="A18" s="60" t="s">
        <v>77</v>
      </c>
      <c r="B18" s="24">
        <v>1.7490000000000001</v>
      </c>
      <c r="C18" s="24">
        <v>0.79300000000000004</v>
      </c>
      <c r="D18" s="78">
        <v>1.631</v>
      </c>
    </row>
    <row r="19" spans="1:4" x14ac:dyDescent="0.25">
      <c r="A19" s="53" t="s">
        <v>78</v>
      </c>
      <c r="B19" s="45">
        <v>19.762</v>
      </c>
      <c r="C19" s="45">
        <v>22.007000000000001</v>
      </c>
      <c r="D19" s="45">
        <v>16.010999999999999</v>
      </c>
    </row>
    <row r="20" spans="1:4" x14ac:dyDescent="0.25">
      <c r="A20" s="60" t="s">
        <v>79</v>
      </c>
      <c r="B20" s="24">
        <v>6.9000000000000006E-2</v>
      </c>
      <c r="C20" s="24">
        <v>0</v>
      </c>
      <c r="D20" s="78">
        <v>0</v>
      </c>
    </row>
    <row r="21" spans="1:4" x14ac:dyDescent="0.25">
      <c r="A21" s="14" t="s">
        <v>80</v>
      </c>
      <c r="B21" s="46">
        <v>43.682000000000002</v>
      </c>
      <c r="C21" s="46">
        <v>42.619</v>
      </c>
      <c r="D21" s="46">
        <v>46.307000000000002</v>
      </c>
    </row>
    <row r="24" spans="1:4" x14ac:dyDescent="0.25">
      <c r="A24" s="59" t="s">
        <v>101</v>
      </c>
    </row>
    <row r="25" spans="1:4" x14ac:dyDescent="0.25">
      <c r="A25" s="114" t="s">
        <v>4</v>
      </c>
      <c r="B25" s="54">
        <v>2014</v>
      </c>
      <c r="C25" s="54">
        <v>2015</v>
      </c>
      <c r="D25" s="54">
        <v>2016</v>
      </c>
    </row>
    <row r="26" spans="1:4" x14ac:dyDescent="0.25">
      <c r="A26" s="115"/>
      <c r="B26" s="33" t="str">
        <f>+Indi_Medellín!$B$16</f>
        <v>Ene - Dic</v>
      </c>
      <c r="C26" s="33" t="str">
        <f>+Indi_Medellín!$B$16</f>
        <v>Ene - Dic</v>
      </c>
      <c r="D26" s="33" t="str">
        <f>+Indi_Medellín!$B$16</f>
        <v>Ene - Dic</v>
      </c>
    </row>
    <row r="27" spans="1:4" x14ac:dyDescent="0.25">
      <c r="A27" s="20"/>
      <c r="B27" s="20"/>
      <c r="C27" s="20"/>
      <c r="D27" s="20"/>
    </row>
    <row r="28" spans="1:4" x14ac:dyDescent="0.25">
      <c r="A28" s="47" t="s">
        <v>19</v>
      </c>
      <c r="B28" s="34">
        <v>98.558000000000007</v>
      </c>
      <c r="C28" s="34">
        <v>101.107</v>
      </c>
      <c r="D28" s="34">
        <v>101.56</v>
      </c>
    </row>
    <row r="29" spans="1:4" x14ac:dyDescent="0.25">
      <c r="A29" s="20" t="s">
        <v>75</v>
      </c>
      <c r="B29" s="24">
        <f>SUM(B30:B32)</f>
        <v>95.207999999999998</v>
      </c>
      <c r="C29" s="24">
        <f>SUM(C30:C33)</f>
        <v>98.311999999999998</v>
      </c>
      <c r="D29" s="90">
        <f>SUM(D30:D33)</f>
        <v>99.855999999999995</v>
      </c>
    </row>
    <row r="30" spans="1:4" x14ac:dyDescent="0.25">
      <c r="A30" s="53" t="s">
        <v>76</v>
      </c>
      <c r="B30" s="45">
        <v>80.188000000000002</v>
      </c>
      <c r="C30" s="45">
        <v>84.179000000000002</v>
      </c>
      <c r="D30" s="45">
        <v>86.878</v>
      </c>
    </row>
    <row r="31" spans="1:4" x14ac:dyDescent="0.25">
      <c r="A31" s="60" t="s">
        <v>77</v>
      </c>
      <c r="B31" s="24">
        <v>0.71199999999999997</v>
      </c>
      <c r="C31" s="24">
        <v>2.5</v>
      </c>
      <c r="D31" s="90">
        <v>2.339</v>
      </c>
    </row>
    <row r="32" spans="1:4" x14ac:dyDescent="0.25">
      <c r="A32" s="53" t="s">
        <v>78</v>
      </c>
      <c r="B32" s="45">
        <v>14.308</v>
      </c>
      <c r="C32" s="45">
        <v>11.462999999999999</v>
      </c>
      <c r="D32" s="45">
        <v>10.638999999999999</v>
      </c>
    </row>
    <row r="33" spans="1:4" x14ac:dyDescent="0.25">
      <c r="A33" s="60" t="s">
        <v>79</v>
      </c>
      <c r="B33" s="24">
        <v>0</v>
      </c>
      <c r="C33" s="24">
        <v>0.17</v>
      </c>
      <c r="D33" s="90">
        <v>0</v>
      </c>
    </row>
    <row r="34" spans="1:4" x14ac:dyDescent="0.25">
      <c r="A34" s="14" t="s">
        <v>80</v>
      </c>
      <c r="B34" s="46">
        <v>60.789000000000001</v>
      </c>
      <c r="C34" s="46">
        <v>63.978999999999999</v>
      </c>
      <c r="D34" s="46">
        <v>64.962000000000003</v>
      </c>
    </row>
    <row r="37" spans="1:4" x14ac:dyDescent="0.25">
      <c r="A37" s="59" t="s">
        <v>102</v>
      </c>
    </row>
    <row r="38" spans="1:4" x14ac:dyDescent="0.25">
      <c r="A38" s="114" t="s">
        <v>4</v>
      </c>
      <c r="B38" s="54">
        <v>2014</v>
      </c>
      <c r="C38" s="54">
        <v>2015</v>
      </c>
      <c r="D38" s="54">
        <v>2016</v>
      </c>
    </row>
    <row r="39" spans="1:4" x14ac:dyDescent="0.25">
      <c r="A39" s="115"/>
      <c r="B39" s="33" t="str">
        <f>+Indi_Medellín!$B$16</f>
        <v>Ene - Dic</v>
      </c>
      <c r="C39" s="33" t="str">
        <f>+Indi_Medellín!$B$16</f>
        <v>Ene - Dic</v>
      </c>
      <c r="D39" s="33" t="str">
        <f>+Indi_Medellín!$B$16</f>
        <v>Ene - Dic</v>
      </c>
    </row>
    <row r="40" spans="1:4" x14ac:dyDescent="0.25">
      <c r="A40" s="20"/>
      <c r="B40" s="20"/>
      <c r="C40" s="20"/>
      <c r="D40" s="20"/>
    </row>
    <row r="41" spans="1:4" x14ac:dyDescent="0.25">
      <c r="A41" s="47" t="s">
        <v>19</v>
      </c>
      <c r="B41" s="34">
        <v>69.963999999999999</v>
      </c>
      <c r="C41" s="34">
        <v>70.486999999999995</v>
      </c>
      <c r="D41" s="34">
        <v>69.064999999999998</v>
      </c>
    </row>
    <row r="42" spans="1:4" x14ac:dyDescent="0.25">
      <c r="A42" s="20" t="s">
        <v>75</v>
      </c>
      <c r="B42" s="24">
        <f>SUM(B43:B45)</f>
        <v>67.040000000000006</v>
      </c>
      <c r="C42" s="24">
        <f>SUM(C43:C46)</f>
        <v>68.085999999999999</v>
      </c>
      <c r="D42" s="83">
        <f>SUM(D43:D46)</f>
        <v>67.22</v>
      </c>
    </row>
    <row r="43" spans="1:4" x14ac:dyDescent="0.25">
      <c r="A43" s="53" t="s">
        <v>76</v>
      </c>
      <c r="B43" s="45">
        <v>49.609000000000002</v>
      </c>
      <c r="C43" s="45">
        <v>50.521000000000001</v>
      </c>
      <c r="D43" s="45">
        <v>51.847999999999999</v>
      </c>
    </row>
    <row r="44" spans="1:4" x14ac:dyDescent="0.25">
      <c r="A44" s="60" t="s">
        <v>77</v>
      </c>
      <c r="B44" s="24">
        <v>1.24</v>
      </c>
      <c r="C44" s="24">
        <v>1.3029999999999999</v>
      </c>
      <c r="D44" s="83">
        <v>1.7170000000000001</v>
      </c>
    </row>
    <row r="45" spans="1:4" x14ac:dyDescent="0.25">
      <c r="A45" s="53" t="s">
        <v>78</v>
      </c>
      <c r="B45" s="45">
        <v>16.190999999999999</v>
      </c>
      <c r="C45" s="45">
        <v>16.120999999999999</v>
      </c>
      <c r="D45" s="45">
        <v>13.563000000000001</v>
      </c>
    </row>
    <row r="46" spans="1:4" x14ac:dyDescent="0.25">
      <c r="A46" s="60" t="s">
        <v>79</v>
      </c>
      <c r="B46" s="24">
        <v>0</v>
      </c>
      <c r="C46" s="24">
        <v>0.14099999999999999</v>
      </c>
      <c r="D46" s="83">
        <v>9.1999999999999998E-2</v>
      </c>
    </row>
    <row r="47" spans="1:4" x14ac:dyDescent="0.25">
      <c r="A47" s="14" t="s">
        <v>80</v>
      </c>
      <c r="B47" s="46">
        <v>37.976999999999997</v>
      </c>
      <c r="C47" s="46">
        <v>38.469000000000001</v>
      </c>
      <c r="D47" s="46">
        <v>38.654000000000003</v>
      </c>
    </row>
    <row r="50" spans="1:4" x14ac:dyDescent="0.25">
      <c r="A50" s="59" t="s">
        <v>103</v>
      </c>
    </row>
    <row r="51" spans="1:4" x14ac:dyDescent="0.25">
      <c r="A51" s="114" t="s">
        <v>4</v>
      </c>
      <c r="B51" s="54">
        <v>2014</v>
      </c>
      <c r="C51" s="54">
        <v>2015</v>
      </c>
      <c r="D51" s="54">
        <v>2016</v>
      </c>
    </row>
    <row r="52" spans="1:4" x14ac:dyDescent="0.25">
      <c r="A52" s="115"/>
      <c r="B52" s="33" t="str">
        <f>+Indi_Medellín!$B$16</f>
        <v>Ene - Dic</v>
      </c>
      <c r="C52" s="33" t="str">
        <f>+Indi_Medellín!$B$16</f>
        <v>Ene - Dic</v>
      </c>
      <c r="D52" s="33" t="str">
        <f>+Indi_Medellín!$B$16</f>
        <v>Ene - Dic</v>
      </c>
    </row>
    <row r="53" spans="1:4" x14ac:dyDescent="0.25">
      <c r="A53" s="20"/>
      <c r="B53" s="20"/>
      <c r="C53" s="20"/>
      <c r="D53" s="20"/>
    </row>
    <row r="54" spans="1:4" x14ac:dyDescent="0.25">
      <c r="A54" s="47" t="s">
        <v>19</v>
      </c>
      <c r="B54" s="34">
        <v>74.932000000000002</v>
      </c>
      <c r="C54" s="34">
        <v>76.756</v>
      </c>
      <c r="D54" s="34">
        <v>75.221000000000004</v>
      </c>
    </row>
    <row r="55" spans="1:4" x14ac:dyDescent="0.25">
      <c r="A55" s="20" t="s">
        <v>75</v>
      </c>
      <c r="B55" s="24">
        <f>SUM(B56:B59)</f>
        <v>71.69</v>
      </c>
      <c r="C55" s="24">
        <f>SUM(C56:C59)</f>
        <v>73.904999999999987</v>
      </c>
      <c r="D55" s="79">
        <f>SUM(D56:D59)</f>
        <v>71.546999999999997</v>
      </c>
    </row>
    <row r="56" spans="1:4" x14ac:dyDescent="0.25">
      <c r="A56" s="53" t="s">
        <v>76</v>
      </c>
      <c r="B56" s="45">
        <v>53.177999999999997</v>
      </c>
      <c r="C56" s="45">
        <v>55.371000000000002</v>
      </c>
      <c r="D56" s="45">
        <v>56.405000000000001</v>
      </c>
    </row>
    <row r="57" spans="1:4" x14ac:dyDescent="0.25">
      <c r="A57" s="60" t="s">
        <v>77</v>
      </c>
      <c r="B57" s="24">
        <v>2.879</v>
      </c>
      <c r="C57" s="24">
        <v>3.9769999999999999</v>
      </c>
      <c r="D57" s="79">
        <v>3.0539999999999998</v>
      </c>
    </row>
    <row r="58" spans="1:4" x14ac:dyDescent="0.25">
      <c r="A58" s="53" t="s">
        <v>78</v>
      </c>
      <c r="B58" s="45">
        <v>15.58</v>
      </c>
      <c r="C58" s="45">
        <v>14.49</v>
      </c>
      <c r="D58" s="45">
        <v>12.087999999999999</v>
      </c>
    </row>
    <row r="59" spans="1:4" x14ac:dyDescent="0.25">
      <c r="A59" s="60" t="s">
        <v>79</v>
      </c>
      <c r="B59" s="24">
        <v>5.2999999999999999E-2</v>
      </c>
      <c r="C59" s="24">
        <v>6.7000000000000004E-2</v>
      </c>
      <c r="D59" s="79">
        <v>0</v>
      </c>
    </row>
    <row r="60" spans="1:4" x14ac:dyDescent="0.25">
      <c r="A60" s="14" t="s">
        <v>80</v>
      </c>
      <c r="B60" s="46">
        <v>42.34</v>
      </c>
      <c r="C60" s="46">
        <v>46.33</v>
      </c>
      <c r="D60" s="46">
        <v>43.505000000000003</v>
      </c>
    </row>
    <row r="63" spans="1:4" x14ac:dyDescent="0.25">
      <c r="A63" s="59" t="s">
        <v>104</v>
      </c>
    </row>
    <row r="64" spans="1:4" x14ac:dyDescent="0.25">
      <c r="A64" s="114" t="s">
        <v>4</v>
      </c>
      <c r="B64" s="54">
        <v>2014</v>
      </c>
      <c r="C64" s="54">
        <v>2015</v>
      </c>
      <c r="D64" s="54">
        <v>2016</v>
      </c>
    </row>
    <row r="65" spans="1:4" x14ac:dyDescent="0.25">
      <c r="A65" s="115"/>
      <c r="B65" s="33" t="str">
        <f>+Indi_Medellín!$B$16</f>
        <v>Ene - Dic</v>
      </c>
      <c r="C65" s="33" t="str">
        <f>+Indi_Medellín!$B$16</f>
        <v>Ene - Dic</v>
      </c>
      <c r="D65" s="33" t="str">
        <f>+Indi_Medellín!$B$16</f>
        <v>Ene - Dic</v>
      </c>
    </row>
    <row r="66" spans="1:4" x14ac:dyDescent="0.25">
      <c r="A66" s="20"/>
      <c r="B66" s="20"/>
      <c r="C66" s="20"/>
      <c r="D66" s="20"/>
    </row>
    <row r="67" spans="1:4" x14ac:dyDescent="0.25">
      <c r="A67" s="47" t="s">
        <v>19</v>
      </c>
      <c r="B67" s="34">
        <v>89.718999999999994</v>
      </c>
      <c r="C67" s="34">
        <v>96.753</v>
      </c>
      <c r="D67" s="34">
        <v>96.411000000000001</v>
      </c>
    </row>
    <row r="68" spans="1:4" x14ac:dyDescent="0.25">
      <c r="A68" s="20" t="s">
        <v>75</v>
      </c>
      <c r="B68" s="24">
        <f>SUM(B69:B71)</f>
        <v>87.135999999999996</v>
      </c>
      <c r="C68" s="24">
        <f>SUM(C69:C72)</f>
        <v>93.048000000000002</v>
      </c>
      <c r="D68" s="80">
        <f>SUM(D69:D72)</f>
        <v>93.032999999999987</v>
      </c>
    </row>
    <row r="69" spans="1:4" x14ac:dyDescent="0.25">
      <c r="A69" s="53" t="s">
        <v>76</v>
      </c>
      <c r="B69" s="45">
        <v>62.354999999999997</v>
      </c>
      <c r="C69" s="45">
        <v>67.192999999999998</v>
      </c>
      <c r="D69" s="45">
        <v>67.192999999999998</v>
      </c>
    </row>
    <row r="70" spans="1:4" x14ac:dyDescent="0.25">
      <c r="A70" s="60" t="s">
        <v>77</v>
      </c>
      <c r="B70" s="24">
        <v>1.125</v>
      </c>
      <c r="C70" s="24">
        <v>0.42599999999999999</v>
      </c>
      <c r="D70" s="80">
        <v>0.89200000000000002</v>
      </c>
    </row>
    <row r="71" spans="1:4" x14ac:dyDescent="0.25">
      <c r="A71" s="53" t="s">
        <v>78</v>
      </c>
      <c r="B71" s="45">
        <v>23.655999999999999</v>
      </c>
      <c r="C71" s="45">
        <v>25.428999999999998</v>
      </c>
      <c r="D71" s="45">
        <v>24.948</v>
      </c>
    </row>
    <row r="72" spans="1:4" x14ac:dyDescent="0.25">
      <c r="A72" s="60" t="s">
        <v>79</v>
      </c>
      <c r="B72" s="24">
        <v>0</v>
      </c>
      <c r="C72" s="24">
        <v>0</v>
      </c>
      <c r="D72" s="80">
        <v>0</v>
      </c>
    </row>
    <row r="73" spans="1:4" x14ac:dyDescent="0.25">
      <c r="A73" s="14" t="s">
        <v>80</v>
      </c>
      <c r="B73" s="46">
        <v>48.832000000000001</v>
      </c>
      <c r="C73" s="46">
        <v>51.104999999999997</v>
      </c>
      <c r="D73" s="46">
        <v>52.533999999999999</v>
      </c>
    </row>
    <row r="76" spans="1:4" x14ac:dyDescent="0.25">
      <c r="A76" s="59" t="s">
        <v>105</v>
      </c>
    </row>
    <row r="77" spans="1:4" x14ac:dyDescent="0.25">
      <c r="A77" s="114" t="s">
        <v>4</v>
      </c>
      <c r="B77" s="54">
        <v>2014</v>
      </c>
      <c r="C77" s="54">
        <v>2015</v>
      </c>
      <c r="D77" s="54">
        <v>2016</v>
      </c>
    </row>
    <row r="78" spans="1:4" x14ac:dyDescent="0.25">
      <c r="A78" s="115"/>
      <c r="B78" s="33" t="str">
        <f>+Indi_Medellín!$B$16</f>
        <v>Ene - Dic</v>
      </c>
      <c r="C78" s="33" t="str">
        <f>+Indi_Medellín!$B$16</f>
        <v>Ene - Dic</v>
      </c>
      <c r="D78" s="33" t="str">
        <f>+Indi_Medellín!$B$16</f>
        <v>Ene - Dic</v>
      </c>
    </row>
    <row r="79" spans="1:4" x14ac:dyDescent="0.25">
      <c r="A79" s="20"/>
      <c r="B79" s="20"/>
      <c r="C79" s="20"/>
      <c r="D79" s="20"/>
    </row>
    <row r="80" spans="1:4" x14ac:dyDescent="0.25">
      <c r="A80" s="47" t="s">
        <v>19</v>
      </c>
      <c r="B80" s="34">
        <v>45.427</v>
      </c>
      <c r="C80" s="34">
        <v>48.582999999999998</v>
      </c>
      <c r="D80" s="34">
        <v>50.534999999999997</v>
      </c>
    </row>
    <row r="81" spans="1:4" x14ac:dyDescent="0.25">
      <c r="A81" s="20" t="s">
        <v>75</v>
      </c>
      <c r="B81" s="24">
        <f>SUM(B82:B84)</f>
        <v>43.603999999999999</v>
      </c>
      <c r="C81" s="24">
        <f>SUM(C82:C85)</f>
        <v>46.167000000000002</v>
      </c>
      <c r="D81" s="89">
        <f>SUM(D82:D85)</f>
        <v>48.006999999999998</v>
      </c>
    </row>
    <row r="82" spans="1:4" x14ac:dyDescent="0.25">
      <c r="A82" s="53" t="s">
        <v>76</v>
      </c>
      <c r="B82" s="45">
        <v>37.844999999999999</v>
      </c>
      <c r="C82" s="45">
        <v>38.524999999999999</v>
      </c>
      <c r="D82" s="45">
        <v>39.122999999999998</v>
      </c>
    </row>
    <row r="83" spans="1:4" x14ac:dyDescent="0.25">
      <c r="A83" s="60" t="s">
        <v>77</v>
      </c>
      <c r="B83" s="24">
        <v>0.58199999999999996</v>
      </c>
      <c r="C83" s="24">
        <v>0.874</v>
      </c>
      <c r="D83" s="89">
        <v>1.0529999999999999</v>
      </c>
    </row>
    <row r="84" spans="1:4" x14ac:dyDescent="0.25">
      <c r="A84" s="53" t="s">
        <v>78</v>
      </c>
      <c r="B84" s="45">
        <v>5.1769999999999996</v>
      </c>
      <c r="C84" s="45">
        <v>6.7119999999999997</v>
      </c>
      <c r="D84" s="45">
        <v>7.8310000000000004</v>
      </c>
    </row>
    <row r="85" spans="1:4" x14ac:dyDescent="0.25">
      <c r="A85" s="60" t="s">
        <v>79</v>
      </c>
      <c r="B85" s="24">
        <v>0</v>
      </c>
      <c r="C85" s="24">
        <v>5.6000000000000001E-2</v>
      </c>
      <c r="D85" s="89">
        <v>0</v>
      </c>
    </row>
    <row r="86" spans="1:4" x14ac:dyDescent="0.25">
      <c r="A86" s="14" t="s">
        <v>80</v>
      </c>
      <c r="B86" s="46">
        <v>28.946000000000002</v>
      </c>
      <c r="C86" s="46">
        <v>30.08</v>
      </c>
      <c r="D86" s="46">
        <v>29.664999999999999</v>
      </c>
    </row>
    <row r="89" spans="1:4" x14ac:dyDescent="0.25">
      <c r="A89" s="58" t="s">
        <v>106</v>
      </c>
    </row>
    <row r="90" spans="1:4" x14ac:dyDescent="0.25">
      <c r="A90" s="114" t="s">
        <v>4</v>
      </c>
      <c r="B90" s="54">
        <v>2014</v>
      </c>
      <c r="C90" s="54">
        <v>2015</v>
      </c>
      <c r="D90" s="54">
        <v>2016</v>
      </c>
    </row>
    <row r="91" spans="1:4" x14ac:dyDescent="0.25">
      <c r="A91" s="115"/>
      <c r="B91" s="33" t="str">
        <f>+Indi_Medellín!$B$16</f>
        <v>Ene - Dic</v>
      </c>
      <c r="C91" s="33" t="str">
        <f>+Indi_Medellín!$B$16</f>
        <v>Ene - Dic</v>
      </c>
      <c r="D91" s="33" t="str">
        <f>+Indi_Medellín!$B$16</f>
        <v>Ene - Dic</v>
      </c>
    </row>
    <row r="92" spans="1:4" x14ac:dyDescent="0.25">
      <c r="A92" s="20"/>
      <c r="B92" s="20"/>
      <c r="C92" s="20"/>
      <c r="D92" s="20"/>
    </row>
    <row r="93" spans="1:4" x14ac:dyDescent="0.25">
      <c r="A93" s="47" t="s">
        <v>19</v>
      </c>
      <c r="B93" s="34">
        <v>46.345999999999997</v>
      </c>
      <c r="C93" s="34">
        <v>49.820999999999998</v>
      </c>
      <c r="D93" s="34">
        <v>47.881</v>
      </c>
    </row>
    <row r="94" spans="1:4" x14ac:dyDescent="0.25">
      <c r="A94" s="20" t="s">
        <v>75</v>
      </c>
      <c r="B94" s="24">
        <v>44.423000000000002</v>
      </c>
      <c r="C94" s="24">
        <f>SUM(C95:C98)</f>
        <v>47.719000000000001</v>
      </c>
      <c r="D94" s="86">
        <f>SUM(D95:D98)</f>
        <v>46.034999999999997</v>
      </c>
    </row>
    <row r="95" spans="1:4" x14ac:dyDescent="0.25">
      <c r="A95" s="53" t="s">
        <v>76</v>
      </c>
      <c r="B95" s="45">
        <v>38.368000000000002</v>
      </c>
      <c r="C95" s="45">
        <v>42.396000000000001</v>
      </c>
      <c r="D95" s="45">
        <v>41.345999999999997</v>
      </c>
    </row>
    <row r="96" spans="1:4" x14ac:dyDescent="0.25">
      <c r="A96" s="60" t="s">
        <v>77</v>
      </c>
      <c r="B96" s="24">
        <v>1.556</v>
      </c>
      <c r="C96" s="24">
        <v>1.9410000000000001</v>
      </c>
      <c r="D96" s="86">
        <v>1.2989999999999999</v>
      </c>
    </row>
    <row r="97" spans="1:4" x14ac:dyDescent="0.25">
      <c r="A97" s="53" t="s">
        <v>78</v>
      </c>
      <c r="B97" s="45">
        <v>4.4989999999999997</v>
      </c>
      <c r="C97" s="45">
        <v>3.323</v>
      </c>
      <c r="D97" s="45">
        <v>3.39</v>
      </c>
    </row>
    <row r="98" spans="1:4" x14ac:dyDescent="0.25">
      <c r="A98" s="60" t="s">
        <v>79</v>
      </c>
      <c r="B98" s="24">
        <v>0</v>
      </c>
      <c r="C98" s="24">
        <v>5.8999999999999997E-2</v>
      </c>
      <c r="D98" s="86">
        <v>0</v>
      </c>
    </row>
    <row r="99" spans="1:4" x14ac:dyDescent="0.25">
      <c r="A99" s="14" t="s">
        <v>80</v>
      </c>
      <c r="B99" s="46">
        <v>28.096</v>
      </c>
      <c r="C99" s="46">
        <v>32.731999999999999</v>
      </c>
      <c r="D99" s="46">
        <v>30.594000000000001</v>
      </c>
    </row>
    <row r="102" spans="1:4" x14ac:dyDescent="0.25">
      <c r="A102" s="59" t="s">
        <v>107</v>
      </c>
    </row>
    <row r="103" spans="1:4" x14ac:dyDescent="0.25">
      <c r="A103" s="114" t="s">
        <v>4</v>
      </c>
      <c r="B103" s="54">
        <v>2014</v>
      </c>
      <c r="C103" s="54">
        <v>2015</v>
      </c>
      <c r="D103" s="54">
        <v>2016</v>
      </c>
    </row>
    <row r="104" spans="1:4" x14ac:dyDescent="0.25">
      <c r="A104" s="115"/>
      <c r="B104" s="33" t="str">
        <f>+Indi_Medellín!$B$16</f>
        <v>Ene - Dic</v>
      </c>
      <c r="C104" s="33" t="str">
        <f>+Indi_Medellín!$B$16</f>
        <v>Ene - Dic</v>
      </c>
      <c r="D104" s="33" t="str">
        <f>+Indi_Medellín!$B$16</f>
        <v>Ene - Dic</v>
      </c>
    </row>
    <row r="105" spans="1:4" x14ac:dyDescent="0.25">
      <c r="A105" s="20"/>
      <c r="B105" s="20"/>
      <c r="C105" s="20"/>
      <c r="D105" s="20"/>
    </row>
    <row r="106" spans="1:4" x14ac:dyDescent="0.25">
      <c r="A106" s="47" t="s">
        <v>19</v>
      </c>
      <c r="B106" s="34">
        <v>43.649000000000001</v>
      </c>
      <c r="C106" s="34">
        <v>47.445999999999998</v>
      </c>
      <c r="D106" s="34">
        <v>45.829000000000001</v>
      </c>
    </row>
    <row r="107" spans="1:4" x14ac:dyDescent="0.25">
      <c r="A107" s="20" t="s">
        <v>75</v>
      </c>
      <c r="B107" s="24">
        <v>39.847999999999999</v>
      </c>
      <c r="C107" s="24">
        <f>SUM(C108:C111)</f>
        <v>44.555</v>
      </c>
      <c r="D107" s="84">
        <f>SUM(D108:D111)</f>
        <v>42.201000000000001</v>
      </c>
    </row>
    <row r="108" spans="1:4" x14ac:dyDescent="0.25">
      <c r="A108" s="53" t="s">
        <v>76</v>
      </c>
      <c r="B108" s="45">
        <v>28.704000000000001</v>
      </c>
      <c r="C108" s="45">
        <v>31.670999999999999</v>
      </c>
      <c r="D108" s="45">
        <v>30.681000000000001</v>
      </c>
    </row>
    <row r="109" spans="1:4" x14ac:dyDescent="0.25">
      <c r="A109" s="60" t="s">
        <v>77</v>
      </c>
      <c r="B109" s="24">
        <v>1.4670000000000001</v>
      </c>
      <c r="C109" s="24">
        <v>0.80100000000000005</v>
      </c>
      <c r="D109" s="84">
        <v>1.292</v>
      </c>
    </row>
    <row r="110" spans="1:4" x14ac:dyDescent="0.25">
      <c r="A110" s="53" t="s">
        <v>78</v>
      </c>
      <c r="B110" s="45">
        <v>9.6769999999999996</v>
      </c>
      <c r="C110" s="45">
        <v>12.083</v>
      </c>
      <c r="D110" s="45">
        <v>10.228</v>
      </c>
    </row>
    <row r="111" spans="1:4" x14ac:dyDescent="0.25">
      <c r="A111" s="60" t="s">
        <v>79</v>
      </c>
      <c r="B111" s="24">
        <v>0</v>
      </c>
      <c r="C111" s="24">
        <v>0</v>
      </c>
      <c r="D111" s="84">
        <v>0</v>
      </c>
    </row>
    <row r="112" spans="1:4" x14ac:dyDescent="0.25">
      <c r="A112" s="14" t="s">
        <v>80</v>
      </c>
      <c r="B112" s="46">
        <v>20.338999999999999</v>
      </c>
      <c r="C112" s="46">
        <v>23.245999999999999</v>
      </c>
      <c r="D112" s="46">
        <v>22.388000000000002</v>
      </c>
    </row>
    <row r="115" spans="1:4" x14ac:dyDescent="0.25">
      <c r="A115" s="59" t="s">
        <v>108</v>
      </c>
    </row>
    <row r="116" spans="1:4" x14ac:dyDescent="0.25">
      <c r="A116" s="114" t="s">
        <v>4</v>
      </c>
      <c r="B116" s="54">
        <v>2014</v>
      </c>
      <c r="C116" s="54">
        <v>2015</v>
      </c>
      <c r="D116" s="54">
        <v>2016</v>
      </c>
    </row>
    <row r="117" spans="1:4" x14ac:dyDescent="0.25">
      <c r="A117" s="115"/>
      <c r="B117" s="33" t="str">
        <f>+Indi_Medellín!$B$16</f>
        <v>Ene - Dic</v>
      </c>
      <c r="C117" s="33" t="str">
        <f>+Indi_Medellín!$B$16</f>
        <v>Ene - Dic</v>
      </c>
      <c r="D117" s="33" t="str">
        <f>+Indi_Medellín!$B$16</f>
        <v>Ene - Dic</v>
      </c>
    </row>
    <row r="118" spans="1:4" x14ac:dyDescent="0.25">
      <c r="A118" s="20"/>
      <c r="B118" s="20"/>
      <c r="C118" s="20"/>
      <c r="D118" s="20"/>
    </row>
    <row r="119" spans="1:4" x14ac:dyDescent="0.25">
      <c r="A119" s="47" t="s">
        <v>19</v>
      </c>
      <c r="B119" s="34">
        <v>61.262</v>
      </c>
      <c r="C119" s="34">
        <v>62.042000000000002</v>
      </c>
      <c r="D119" s="34">
        <v>61.042000000000002</v>
      </c>
    </row>
    <row r="120" spans="1:4" x14ac:dyDescent="0.25">
      <c r="A120" s="20" t="s">
        <v>75</v>
      </c>
      <c r="B120" s="24">
        <v>59.259000000000007</v>
      </c>
      <c r="C120" s="24">
        <f>SUM(C121:C124)</f>
        <v>60.025999999999996</v>
      </c>
      <c r="D120" s="85">
        <f>SUM(D121:D124)</f>
        <v>58.843999999999994</v>
      </c>
    </row>
    <row r="121" spans="1:4" x14ac:dyDescent="0.25">
      <c r="A121" s="53" t="s">
        <v>76</v>
      </c>
      <c r="B121" s="45">
        <v>56.526000000000003</v>
      </c>
      <c r="C121" s="45">
        <v>56.210999999999999</v>
      </c>
      <c r="D121" s="45">
        <v>56.314999999999998</v>
      </c>
    </row>
    <row r="122" spans="1:4" x14ac:dyDescent="0.25">
      <c r="A122" s="60" t="s">
        <v>77</v>
      </c>
      <c r="B122" s="24">
        <v>0.96899999999999997</v>
      </c>
      <c r="C122" s="24">
        <v>1.954</v>
      </c>
      <c r="D122" s="85">
        <v>1.4970000000000001</v>
      </c>
    </row>
    <row r="123" spans="1:4" x14ac:dyDescent="0.25">
      <c r="A123" s="53" t="s">
        <v>78</v>
      </c>
      <c r="B123" s="45">
        <v>1.764</v>
      </c>
      <c r="C123" s="45">
        <v>1.861</v>
      </c>
      <c r="D123" s="45">
        <v>1.032</v>
      </c>
    </row>
    <row r="124" spans="1:4" x14ac:dyDescent="0.25">
      <c r="A124" s="60" t="s">
        <v>79</v>
      </c>
      <c r="B124" s="24">
        <v>0</v>
      </c>
      <c r="C124" s="24">
        <v>0</v>
      </c>
      <c r="D124" s="85">
        <v>0</v>
      </c>
    </row>
    <row r="125" spans="1:4" x14ac:dyDescent="0.25">
      <c r="A125" s="14" t="s">
        <v>80</v>
      </c>
      <c r="B125" s="46">
        <v>39.404000000000003</v>
      </c>
      <c r="C125" s="46">
        <v>42.207999999999998</v>
      </c>
      <c r="D125" s="46">
        <v>43.405000000000001</v>
      </c>
    </row>
    <row r="128" spans="1:4" x14ac:dyDescent="0.25">
      <c r="A128" s="58" t="s">
        <v>109</v>
      </c>
    </row>
    <row r="129" spans="1:4" x14ac:dyDescent="0.25">
      <c r="A129" s="114" t="s">
        <v>4</v>
      </c>
      <c r="B129" s="54">
        <v>2014</v>
      </c>
      <c r="C129" s="54">
        <v>2015</v>
      </c>
      <c r="D129" s="54">
        <v>2016</v>
      </c>
    </row>
    <row r="130" spans="1:4" x14ac:dyDescent="0.25">
      <c r="A130" s="115"/>
      <c r="B130" s="33" t="str">
        <f>+Indi_Medellín!$B$16</f>
        <v>Ene - Dic</v>
      </c>
      <c r="C130" s="33" t="str">
        <f>+Indi_Medellín!$B$16</f>
        <v>Ene - Dic</v>
      </c>
      <c r="D130" s="33" t="str">
        <f>+Indi_Medellín!$B$16</f>
        <v>Ene - Dic</v>
      </c>
    </row>
    <row r="131" spans="1:4" x14ac:dyDescent="0.25">
      <c r="A131" s="20"/>
      <c r="B131" s="20"/>
      <c r="C131" s="20"/>
      <c r="D131" s="20"/>
    </row>
    <row r="132" spans="1:4" x14ac:dyDescent="0.25">
      <c r="A132" s="47" t="s">
        <v>19</v>
      </c>
      <c r="B132" s="34">
        <v>70.632000000000005</v>
      </c>
      <c r="C132" s="34">
        <v>71.608999999999995</v>
      </c>
      <c r="D132" s="34">
        <v>72.308999999999997</v>
      </c>
    </row>
    <row r="133" spans="1:4" x14ac:dyDescent="0.25">
      <c r="A133" s="20" t="s">
        <v>75</v>
      </c>
      <c r="B133" s="24">
        <v>68.171999999999997</v>
      </c>
      <c r="C133" s="24">
        <f>SUM(C134:C137)</f>
        <v>69.116</v>
      </c>
      <c r="D133" s="77">
        <f>SUM(D134:D137)</f>
        <v>69.671000000000006</v>
      </c>
    </row>
    <row r="134" spans="1:4" x14ac:dyDescent="0.25">
      <c r="A134" s="53" t="s">
        <v>76</v>
      </c>
      <c r="B134" s="45">
        <v>45.585000000000001</v>
      </c>
      <c r="C134" s="45">
        <v>45.499000000000002</v>
      </c>
      <c r="D134" s="45">
        <v>51.243000000000002</v>
      </c>
    </row>
    <row r="135" spans="1:4" x14ac:dyDescent="0.25">
      <c r="A135" s="60" t="s">
        <v>77</v>
      </c>
      <c r="B135" s="24">
        <v>1.391</v>
      </c>
      <c r="C135" s="24">
        <v>1.448</v>
      </c>
      <c r="D135" s="77">
        <v>0.79600000000000004</v>
      </c>
    </row>
    <row r="136" spans="1:4" x14ac:dyDescent="0.25">
      <c r="A136" s="53" t="s">
        <v>78</v>
      </c>
      <c r="B136" s="45">
        <v>21.196000000000002</v>
      </c>
      <c r="C136" s="45">
        <v>22.169</v>
      </c>
      <c r="D136" s="45">
        <v>17.497</v>
      </c>
    </row>
    <row r="137" spans="1:4" x14ac:dyDescent="0.25">
      <c r="A137" s="60" t="s">
        <v>79</v>
      </c>
      <c r="B137" s="24">
        <v>0</v>
      </c>
      <c r="C137" s="24">
        <v>0</v>
      </c>
      <c r="D137" s="77">
        <v>0.13500000000000001</v>
      </c>
    </row>
    <row r="138" spans="1:4" x14ac:dyDescent="0.25">
      <c r="A138" s="14" t="s">
        <v>80</v>
      </c>
      <c r="B138" s="46">
        <v>37.523000000000003</v>
      </c>
      <c r="C138" s="46">
        <v>37.792999999999999</v>
      </c>
      <c r="D138" s="46">
        <v>40.183</v>
      </c>
    </row>
    <row r="141" spans="1:4" x14ac:dyDescent="0.25">
      <c r="A141" s="59" t="s">
        <v>110</v>
      </c>
    </row>
    <row r="142" spans="1:4" x14ac:dyDescent="0.25">
      <c r="A142" s="114" t="s">
        <v>4</v>
      </c>
      <c r="B142" s="54">
        <v>2014</v>
      </c>
      <c r="C142" s="54">
        <v>2015</v>
      </c>
      <c r="D142" s="54">
        <v>2016</v>
      </c>
    </row>
    <row r="143" spans="1:4" x14ac:dyDescent="0.25">
      <c r="A143" s="115"/>
      <c r="B143" s="33" t="str">
        <f>+Indi_Medellín!$B$16</f>
        <v>Ene - Dic</v>
      </c>
      <c r="C143" s="33" t="str">
        <f>+Indi_Medellín!$B$16</f>
        <v>Ene - Dic</v>
      </c>
      <c r="D143" s="33" t="str">
        <f>+Indi_Medellín!$B$16</f>
        <v>Ene - Dic</v>
      </c>
    </row>
    <row r="144" spans="1:4" x14ac:dyDescent="0.25">
      <c r="A144" s="20"/>
      <c r="B144" s="20"/>
      <c r="C144" s="20"/>
      <c r="D144" s="20"/>
    </row>
    <row r="145" spans="1:4" x14ac:dyDescent="0.25">
      <c r="A145" s="47" t="s">
        <v>19</v>
      </c>
      <c r="B145" s="34">
        <v>76.933999999999997</v>
      </c>
      <c r="C145" s="34">
        <v>73.778999999999996</v>
      </c>
      <c r="D145" s="34">
        <v>72.978999999999999</v>
      </c>
    </row>
    <row r="146" spans="1:4" x14ac:dyDescent="0.25">
      <c r="A146" s="20" t="s">
        <v>75</v>
      </c>
      <c r="B146" s="24">
        <f>SUM(B147:B150)</f>
        <v>75.465999999999994</v>
      </c>
      <c r="C146" s="24">
        <f>SUM(C147:C150)</f>
        <v>71.75800000000001</v>
      </c>
      <c r="D146" s="88">
        <f>SUM(D147:D150)</f>
        <v>71.400999999999996</v>
      </c>
    </row>
    <row r="147" spans="1:4" x14ac:dyDescent="0.25">
      <c r="A147" s="53" t="s">
        <v>76</v>
      </c>
      <c r="B147" s="45">
        <v>73.611000000000004</v>
      </c>
      <c r="C147" s="45">
        <v>69.438000000000002</v>
      </c>
      <c r="D147" s="45">
        <v>68.503</v>
      </c>
    </row>
    <row r="148" spans="1:4" x14ac:dyDescent="0.25">
      <c r="A148" s="60" t="s">
        <v>77</v>
      </c>
      <c r="B148" s="24">
        <v>0.46600000000000003</v>
      </c>
      <c r="C148" s="24">
        <v>0.41399999999999998</v>
      </c>
      <c r="D148" s="88">
        <v>0.84399999999999997</v>
      </c>
    </row>
    <row r="149" spans="1:4" x14ac:dyDescent="0.25">
      <c r="A149" s="53" t="s">
        <v>78</v>
      </c>
      <c r="B149" s="45">
        <v>1.389</v>
      </c>
      <c r="C149" s="45">
        <v>1.9059999999999999</v>
      </c>
      <c r="D149" s="45">
        <v>2.0539999999999998</v>
      </c>
    </row>
    <row r="150" spans="1:4" x14ac:dyDescent="0.25">
      <c r="A150" s="60" t="s">
        <v>79</v>
      </c>
      <c r="B150" s="24">
        <v>0</v>
      </c>
      <c r="C150" s="24">
        <v>0</v>
      </c>
      <c r="D150" s="88">
        <v>0</v>
      </c>
    </row>
    <row r="151" spans="1:4" x14ac:dyDescent="0.25">
      <c r="A151" s="14" t="s">
        <v>80</v>
      </c>
      <c r="B151" s="46">
        <v>54.679000000000002</v>
      </c>
      <c r="C151" s="46">
        <v>51.926000000000002</v>
      </c>
      <c r="D151" s="46">
        <v>54.436</v>
      </c>
    </row>
    <row r="154" spans="1:4" x14ac:dyDescent="0.25">
      <c r="A154" s="59" t="s">
        <v>111</v>
      </c>
    </row>
    <row r="155" spans="1:4" x14ac:dyDescent="0.25">
      <c r="A155" s="114" t="s">
        <v>4</v>
      </c>
      <c r="B155" s="54">
        <v>2014</v>
      </c>
      <c r="C155" s="54">
        <v>2015</v>
      </c>
      <c r="D155" s="54">
        <v>2016</v>
      </c>
    </row>
    <row r="156" spans="1:4" x14ac:dyDescent="0.25">
      <c r="A156" s="115"/>
      <c r="B156" s="33" t="str">
        <f>+Indi_Medellín!$B$16</f>
        <v>Ene - Dic</v>
      </c>
      <c r="C156" s="33" t="str">
        <f>+Indi_Medellín!$B$16</f>
        <v>Ene - Dic</v>
      </c>
      <c r="D156" s="33" t="str">
        <f>+Indi_Medellín!$B$16</f>
        <v>Ene - Dic</v>
      </c>
    </row>
    <row r="157" spans="1:4" x14ac:dyDescent="0.25">
      <c r="A157" s="20"/>
      <c r="B157" s="20"/>
      <c r="C157" s="20"/>
      <c r="D157" s="20"/>
    </row>
    <row r="158" spans="1:4" x14ac:dyDescent="0.25">
      <c r="A158" s="47" t="s">
        <v>19</v>
      </c>
      <c r="B158" s="34">
        <v>56.606000000000002</v>
      </c>
      <c r="C158" s="34">
        <v>58.075000000000003</v>
      </c>
      <c r="D158" s="34">
        <v>55.697000000000003</v>
      </c>
    </row>
    <row r="159" spans="1:4" x14ac:dyDescent="0.25">
      <c r="A159" s="20" t="s">
        <v>75</v>
      </c>
      <c r="B159" s="24">
        <f>SUM(B160:B163)</f>
        <v>54.596000000000004</v>
      </c>
      <c r="C159" s="24">
        <f>SUM(C160:C163)</f>
        <v>55.478000000000002</v>
      </c>
      <c r="D159" s="24">
        <f>SUM(D160:D163)</f>
        <v>53.201999999999998</v>
      </c>
    </row>
    <row r="160" spans="1:4" x14ac:dyDescent="0.25">
      <c r="A160" s="53" t="s">
        <v>76</v>
      </c>
      <c r="B160" s="45">
        <v>30.858000000000001</v>
      </c>
      <c r="C160" s="45">
        <v>32.813000000000002</v>
      </c>
      <c r="D160" s="45">
        <v>33.378</v>
      </c>
    </row>
    <row r="161" spans="1:4" x14ac:dyDescent="0.25">
      <c r="A161" s="60" t="s">
        <v>77</v>
      </c>
      <c r="B161" s="24">
        <v>6.5000000000000002E-2</v>
      </c>
      <c r="C161" s="24">
        <v>0.25600000000000001</v>
      </c>
      <c r="D161" s="24">
        <v>0.247</v>
      </c>
    </row>
    <row r="162" spans="1:4" x14ac:dyDescent="0.25">
      <c r="A162" s="53" t="s">
        <v>78</v>
      </c>
      <c r="B162" s="45">
        <v>23.672999999999998</v>
      </c>
      <c r="C162" s="45">
        <v>22.408999999999999</v>
      </c>
      <c r="D162" s="45">
        <v>19.577000000000002</v>
      </c>
    </row>
    <row r="163" spans="1:4" x14ac:dyDescent="0.25">
      <c r="A163" s="60" t="s">
        <v>79</v>
      </c>
      <c r="B163" s="24">
        <v>0</v>
      </c>
      <c r="C163" s="24">
        <v>0</v>
      </c>
      <c r="D163" s="24">
        <v>0</v>
      </c>
    </row>
    <row r="164" spans="1:4" x14ac:dyDescent="0.25">
      <c r="A164" s="14" t="s">
        <v>80</v>
      </c>
      <c r="B164" s="46">
        <v>24.446999999999999</v>
      </c>
      <c r="C164" s="46">
        <v>25.385000000000002</v>
      </c>
      <c r="D164" s="46">
        <v>26.091000000000001</v>
      </c>
    </row>
    <row r="167" spans="1:4" x14ac:dyDescent="0.25">
      <c r="A167" s="59" t="s">
        <v>112</v>
      </c>
    </row>
    <row r="168" spans="1:4" x14ac:dyDescent="0.25">
      <c r="A168" s="114" t="s">
        <v>4</v>
      </c>
      <c r="B168" s="54">
        <v>2014</v>
      </c>
      <c r="C168" s="54">
        <v>2015</v>
      </c>
      <c r="D168" s="54">
        <v>2016</v>
      </c>
    </row>
    <row r="169" spans="1:4" x14ac:dyDescent="0.25">
      <c r="A169" s="115"/>
      <c r="B169" s="33" t="str">
        <f>+Indi_Medellín!$B$16</f>
        <v>Ene - Dic</v>
      </c>
      <c r="C169" s="33" t="str">
        <f>+Indi_Medellín!$B$16</f>
        <v>Ene - Dic</v>
      </c>
      <c r="D169" s="33" t="str">
        <f>+Indi_Medellín!$B$16</f>
        <v>Ene - Dic</v>
      </c>
    </row>
    <row r="170" spans="1:4" x14ac:dyDescent="0.25">
      <c r="A170" s="20"/>
      <c r="B170" s="20"/>
      <c r="C170" s="20"/>
      <c r="D170" s="20"/>
    </row>
    <row r="171" spans="1:4" x14ac:dyDescent="0.25">
      <c r="A171" s="47" t="s">
        <v>19</v>
      </c>
      <c r="B171" s="34">
        <v>85.192999999999998</v>
      </c>
      <c r="C171" s="34">
        <v>86.006</v>
      </c>
      <c r="D171" s="34">
        <v>87.141999999999996</v>
      </c>
    </row>
    <row r="172" spans="1:4" x14ac:dyDescent="0.25">
      <c r="A172" s="20" t="s">
        <v>75</v>
      </c>
      <c r="B172" s="24">
        <f>SUM(B173:B175)</f>
        <v>81.665999999999997</v>
      </c>
      <c r="C172" s="24">
        <f>SUM(C173:C176)</f>
        <v>83.506</v>
      </c>
      <c r="D172" s="81">
        <f>SUM(D173:D176)</f>
        <v>83.909000000000006</v>
      </c>
    </row>
    <row r="173" spans="1:4" x14ac:dyDescent="0.25">
      <c r="A173" s="53" t="s">
        <v>76</v>
      </c>
      <c r="B173" s="45">
        <v>60.094000000000001</v>
      </c>
      <c r="C173" s="45">
        <v>63.987000000000002</v>
      </c>
      <c r="D173" s="45">
        <v>63.762</v>
      </c>
    </row>
    <row r="174" spans="1:4" x14ac:dyDescent="0.25">
      <c r="A174" s="60" t="s">
        <v>77</v>
      </c>
      <c r="B174" s="24">
        <v>1.4850000000000001</v>
      </c>
      <c r="C174" s="24">
        <v>0.82599999999999996</v>
      </c>
      <c r="D174" s="81">
        <v>1.143</v>
      </c>
    </row>
    <row r="175" spans="1:4" x14ac:dyDescent="0.25">
      <c r="A175" s="53" t="s">
        <v>78</v>
      </c>
      <c r="B175" s="45">
        <v>20.087</v>
      </c>
      <c r="C175" s="45">
        <v>18.495999999999999</v>
      </c>
      <c r="D175" s="45">
        <v>19.004000000000001</v>
      </c>
    </row>
    <row r="176" spans="1:4" x14ac:dyDescent="0.25">
      <c r="A176" s="60" t="s">
        <v>79</v>
      </c>
      <c r="B176" s="24">
        <v>0</v>
      </c>
      <c r="C176" s="24">
        <v>0.19700000000000001</v>
      </c>
      <c r="D176" s="81">
        <v>0</v>
      </c>
    </row>
    <row r="177" spans="1:4" x14ac:dyDescent="0.25">
      <c r="A177" s="14" t="s">
        <v>80</v>
      </c>
      <c r="B177" s="46">
        <v>46.89</v>
      </c>
      <c r="C177" s="46">
        <v>51.353999999999999</v>
      </c>
      <c r="D177" s="46">
        <v>48.758000000000003</v>
      </c>
    </row>
    <row r="180" spans="1:4" x14ac:dyDescent="0.25">
      <c r="A180" s="58" t="s">
        <v>113</v>
      </c>
    </row>
    <row r="181" spans="1:4" x14ac:dyDescent="0.25">
      <c r="A181" s="114" t="s">
        <v>4</v>
      </c>
      <c r="B181" s="54">
        <v>2014</v>
      </c>
      <c r="C181" s="54">
        <v>2015</v>
      </c>
      <c r="D181" s="54">
        <v>2016</v>
      </c>
    </row>
    <row r="182" spans="1:4" x14ac:dyDescent="0.25">
      <c r="A182" s="115"/>
      <c r="B182" s="33" t="str">
        <f>+Indi_Medellín!$B$16</f>
        <v>Ene - Dic</v>
      </c>
      <c r="C182" s="33" t="str">
        <f>+Indi_Medellín!$B$16</f>
        <v>Ene - Dic</v>
      </c>
      <c r="D182" s="33" t="str">
        <f>+Indi_Medellín!$B$16</f>
        <v>Ene - Dic</v>
      </c>
    </row>
    <row r="183" spans="1:4" x14ac:dyDescent="0.25">
      <c r="A183" s="20"/>
      <c r="B183" s="20"/>
      <c r="C183" s="20"/>
      <c r="D183" s="20"/>
    </row>
    <row r="184" spans="1:4" x14ac:dyDescent="0.25">
      <c r="A184" s="47" t="s">
        <v>19</v>
      </c>
      <c r="B184" s="34">
        <v>61.718000000000004</v>
      </c>
      <c r="C184" s="34">
        <v>65.242999999999995</v>
      </c>
      <c r="D184" s="34">
        <v>67.435000000000002</v>
      </c>
    </row>
    <row r="185" spans="1:4" x14ac:dyDescent="0.25">
      <c r="A185" s="20" t="s">
        <v>75</v>
      </c>
      <c r="B185" s="24">
        <v>60.349000000000004</v>
      </c>
      <c r="C185" s="24">
        <f>SUM(C186:C189)</f>
        <v>63.125</v>
      </c>
      <c r="D185" s="87">
        <f>SUM(D186:D189)</f>
        <v>64.188999999999993</v>
      </c>
    </row>
    <row r="186" spans="1:4" x14ac:dyDescent="0.25">
      <c r="A186" s="53" t="s">
        <v>76</v>
      </c>
      <c r="B186" s="45">
        <v>39.692999999999998</v>
      </c>
      <c r="C186" s="45">
        <v>45.768000000000001</v>
      </c>
      <c r="D186" s="45">
        <v>45.451999999999998</v>
      </c>
    </row>
    <row r="187" spans="1:4" x14ac:dyDescent="0.25">
      <c r="A187" s="60" t="s">
        <v>77</v>
      </c>
      <c r="B187" s="24">
        <v>0.27100000000000002</v>
      </c>
      <c r="C187" s="24">
        <v>0.28799999999999998</v>
      </c>
      <c r="D187" s="87">
        <v>0.186</v>
      </c>
    </row>
    <row r="188" spans="1:4" x14ac:dyDescent="0.25">
      <c r="A188" s="53" t="s">
        <v>78</v>
      </c>
      <c r="B188" s="45">
        <v>20.385000000000002</v>
      </c>
      <c r="C188" s="45">
        <v>17.068999999999999</v>
      </c>
      <c r="D188" s="45">
        <v>18.550999999999998</v>
      </c>
    </row>
    <row r="189" spans="1:4" x14ac:dyDescent="0.25">
      <c r="A189" s="60" t="s">
        <v>79</v>
      </c>
      <c r="B189" s="24">
        <v>0</v>
      </c>
      <c r="C189" s="24">
        <v>0</v>
      </c>
      <c r="D189" s="87">
        <v>0</v>
      </c>
    </row>
    <row r="190" spans="1:4" x14ac:dyDescent="0.25">
      <c r="A190" s="14" t="s">
        <v>80</v>
      </c>
      <c r="B190" s="46">
        <v>31.143999999999998</v>
      </c>
      <c r="C190" s="46">
        <v>34.570999999999998</v>
      </c>
      <c r="D190" s="46">
        <v>36.292999999999999</v>
      </c>
    </row>
    <row r="191" spans="1:4" x14ac:dyDescent="0.25">
      <c r="D191" s="34"/>
    </row>
    <row r="193" spans="1:4" x14ac:dyDescent="0.25">
      <c r="A193" s="59" t="s">
        <v>114</v>
      </c>
    </row>
    <row r="194" spans="1:4" x14ac:dyDescent="0.25">
      <c r="A194" s="114" t="s">
        <v>4</v>
      </c>
      <c r="B194" s="54">
        <v>2014</v>
      </c>
      <c r="C194" s="54">
        <v>2015</v>
      </c>
      <c r="D194" s="54">
        <v>2016</v>
      </c>
    </row>
    <row r="195" spans="1:4" x14ac:dyDescent="0.25">
      <c r="A195" s="115"/>
      <c r="B195" s="33" t="str">
        <f>+Indi_Medellín!$B$16</f>
        <v>Ene - Dic</v>
      </c>
      <c r="C195" s="33" t="str">
        <f>+Indi_Medellín!$B$16</f>
        <v>Ene - Dic</v>
      </c>
      <c r="D195" s="33" t="str">
        <f>+Indi_Medellín!$B$16</f>
        <v>Ene - Dic</v>
      </c>
    </row>
    <row r="196" spans="1:4" x14ac:dyDescent="0.25">
      <c r="A196" s="20"/>
      <c r="B196" s="20"/>
      <c r="C196" s="20"/>
      <c r="D196" s="20"/>
    </row>
    <row r="197" spans="1:4" x14ac:dyDescent="0.25">
      <c r="A197" s="47" t="s">
        <v>19</v>
      </c>
      <c r="B197" s="34">
        <v>49.628</v>
      </c>
      <c r="C197" s="34">
        <v>51.738999999999997</v>
      </c>
      <c r="D197" s="34">
        <v>52.286999999999999</v>
      </c>
    </row>
    <row r="198" spans="1:4" x14ac:dyDescent="0.25">
      <c r="A198" s="20" t="s">
        <v>75</v>
      </c>
      <c r="B198" s="24">
        <v>48.416999999999994</v>
      </c>
      <c r="C198" s="24">
        <f>SUM(C199:C202)</f>
        <v>50.327000000000005</v>
      </c>
      <c r="D198" s="76">
        <f>SUM(D199:D202)</f>
        <v>50.189</v>
      </c>
    </row>
    <row r="199" spans="1:4" x14ac:dyDescent="0.25">
      <c r="A199" s="53" t="s">
        <v>76</v>
      </c>
      <c r="B199" s="45">
        <v>29.606000000000002</v>
      </c>
      <c r="C199" s="45">
        <v>33.420999999999999</v>
      </c>
      <c r="D199" s="45">
        <v>33.418999999999997</v>
      </c>
    </row>
    <row r="200" spans="1:4" x14ac:dyDescent="0.25">
      <c r="A200" s="60" t="s">
        <v>77</v>
      </c>
      <c r="B200" s="24">
        <v>0.45</v>
      </c>
      <c r="C200" s="24">
        <v>0.16700000000000001</v>
      </c>
      <c r="D200" s="76">
        <v>0.23100000000000001</v>
      </c>
    </row>
    <row r="201" spans="1:4" x14ac:dyDescent="0.25">
      <c r="A201" s="53" t="s">
        <v>78</v>
      </c>
      <c r="B201" s="45">
        <v>18.238</v>
      </c>
      <c r="C201" s="45">
        <v>16.699000000000002</v>
      </c>
      <c r="D201" s="45">
        <v>16.488</v>
      </c>
    </row>
    <row r="202" spans="1:4" x14ac:dyDescent="0.25">
      <c r="A202" s="60" t="s">
        <v>79</v>
      </c>
      <c r="B202" s="24">
        <v>0.123</v>
      </c>
      <c r="C202" s="24">
        <v>0.04</v>
      </c>
      <c r="D202" s="76">
        <v>5.0999999999999997E-2</v>
      </c>
    </row>
    <row r="203" spans="1:4" x14ac:dyDescent="0.25">
      <c r="A203" s="14" t="s">
        <v>80</v>
      </c>
      <c r="B203" s="46">
        <v>23.425000000000001</v>
      </c>
      <c r="C203" s="46">
        <v>25.521999999999998</v>
      </c>
      <c r="D203" s="46">
        <v>26.454999999999998</v>
      </c>
    </row>
    <row r="206" spans="1:4" x14ac:dyDescent="0.25">
      <c r="A206" s="59" t="s">
        <v>115</v>
      </c>
    </row>
    <row r="207" spans="1:4" x14ac:dyDescent="0.25">
      <c r="A207" s="114" t="s">
        <v>4</v>
      </c>
      <c r="B207" s="54">
        <v>2014</v>
      </c>
      <c r="C207" s="54">
        <v>2015</v>
      </c>
      <c r="D207" s="54">
        <v>2016</v>
      </c>
    </row>
    <row r="208" spans="1:4" x14ac:dyDescent="0.25">
      <c r="A208" s="115"/>
      <c r="B208" s="33" t="str">
        <f>+Indi_Medellín!$B$16</f>
        <v>Ene - Dic</v>
      </c>
      <c r="C208" s="33" t="str">
        <f>+Indi_Medellín!$B$16</f>
        <v>Ene - Dic</v>
      </c>
      <c r="D208" s="33" t="str">
        <f>+Indi_Medellín!$B$16</f>
        <v>Ene - Dic</v>
      </c>
    </row>
    <row r="209" spans="1:4" x14ac:dyDescent="0.25">
      <c r="A209" s="20"/>
      <c r="B209" s="20"/>
      <c r="C209" s="20"/>
      <c r="D209" s="20"/>
    </row>
    <row r="210" spans="1:4" x14ac:dyDescent="0.25">
      <c r="A210" s="47" t="s">
        <v>19</v>
      </c>
      <c r="B210" s="34">
        <v>62.802999999999997</v>
      </c>
      <c r="C210" s="34">
        <v>61.003999999999998</v>
      </c>
      <c r="D210" s="34">
        <v>65.263999999999996</v>
      </c>
    </row>
    <row r="211" spans="1:4" x14ac:dyDescent="0.25">
      <c r="A211" s="20" t="s">
        <v>75</v>
      </c>
      <c r="B211" s="24">
        <v>59.537000000000006</v>
      </c>
      <c r="C211" s="24">
        <f>SUM(C212:C215)</f>
        <v>59.055000000000007</v>
      </c>
      <c r="D211" s="82">
        <f>SUM(D212:D215)</f>
        <v>62.696000000000005</v>
      </c>
    </row>
    <row r="212" spans="1:4" x14ac:dyDescent="0.25">
      <c r="A212" s="53" t="s">
        <v>76</v>
      </c>
      <c r="B212" s="45">
        <v>39.454000000000001</v>
      </c>
      <c r="C212" s="45">
        <v>40.130000000000003</v>
      </c>
      <c r="D212" s="45">
        <v>44.265999999999998</v>
      </c>
    </row>
    <row r="213" spans="1:4" x14ac:dyDescent="0.25">
      <c r="A213" s="60" t="s">
        <v>77</v>
      </c>
      <c r="B213" s="24">
        <v>0.621</v>
      </c>
      <c r="C213" s="24">
        <v>0.38</v>
      </c>
      <c r="D213" s="82">
        <v>0.76700000000000002</v>
      </c>
    </row>
    <row r="214" spans="1:4" x14ac:dyDescent="0.25">
      <c r="A214" s="53" t="s">
        <v>78</v>
      </c>
      <c r="B214" s="45">
        <v>19.462</v>
      </c>
      <c r="C214" s="45">
        <v>18.545000000000002</v>
      </c>
      <c r="D214" s="45">
        <v>17.597000000000001</v>
      </c>
    </row>
    <row r="215" spans="1:4" x14ac:dyDescent="0.25">
      <c r="A215" s="60" t="s">
        <v>79</v>
      </c>
      <c r="B215" s="24">
        <v>0</v>
      </c>
      <c r="C215" s="24">
        <v>0</v>
      </c>
      <c r="D215" s="82">
        <v>6.6000000000000003E-2</v>
      </c>
    </row>
    <row r="216" spans="1:4" x14ac:dyDescent="0.25">
      <c r="A216" s="14" t="s">
        <v>80</v>
      </c>
      <c r="B216" s="46">
        <v>29.565000000000001</v>
      </c>
      <c r="C216" s="46">
        <v>30.198</v>
      </c>
      <c r="D216" s="46">
        <v>35.572000000000003</v>
      </c>
    </row>
    <row r="218" spans="1:4" x14ac:dyDescent="0.25">
      <c r="A218" s="41" t="s">
        <v>52</v>
      </c>
    </row>
    <row r="219" spans="1:4" x14ac:dyDescent="0.25">
      <c r="A219" s="41" t="s">
        <v>53</v>
      </c>
    </row>
    <row r="220" spans="1:4" x14ac:dyDescent="0.25">
      <c r="A220" s="41" t="s">
        <v>86</v>
      </c>
    </row>
    <row r="221" spans="1:4" x14ac:dyDescent="0.25">
      <c r="A221" s="42" t="s">
        <v>54</v>
      </c>
    </row>
    <row r="222" spans="1:4" x14ac:dyDescent="0.25">
      <c r="A222" s="40" t="str">
        <f>+Indi_Medellín!A126</f>
        <v>Elaborado: Marzo de 2017</v>
      </c>
    </row>
  </sheetData>
  <mergeCells count="16">
    <mergeCell ref="A142:A143"/>
    <mergeCell ref="A12:A13"/>
    <mergeCell ref="A25:A26"/>
    <mergeCell ref="A38:A39"/>
    <mergeCell ref="A51:A52"/>
    <mergeCell ref="A64:A65"/>
    <mergeCell ref="A77:A78"/>
    <mergeCell ref="A90:A91"/>
    <mergeCell ref="A103:A104"/>
    <mergeCell ref="A116:A117"/>
    <mergeCell ref="A129:A130"/>
    <mergeCell ref="A155:A156"/>
    <mergeCell ref="A168:A169"/>
    <mergeCell ref="A181:A182"/>
    <mergeCell ref="A194:A195"/>
    <mergeCell ref="A207:A20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"/>
  <sheetViews>
    <sheetView showGridLines="0" topLeftCell="A7" workbookViewId="0">
      <selection activeCell="B44" sqref="B44"/>
    </sheetView>
  </sheetViews>
  <sheetFormatPr baseColWidth="10" defaultRowHeight="15" x14ac:dyDescent="0.25"/>
  <cols>
    <col min="1" max="1" width="42.7109375" customWidth="1"/>
    <col min="3" max="4" width="12.28515625" style="65" customWidth="1"/>
  </cols>
  <sheetData>
    <row r="1" spans="1:4" x14ac:dyDescent="0.25">
      <c r="A1" s="8"/>
    </row>
    <row r="2" spans="1:4" x14ac:dyDescent="0.25">
      <c r="A2" s="8"/>
    </row>
    <row r="3" spans="1:4" x14ac:dyDescent="0.25">
      <c r="A3" s="8"/>
    </row>
    <row r="4" spans="1:4" x14ac:dyDescent="0.25">
      <c r="A4" s="8"/>
    </row>
    <row r="5" spans="1:4" x14ac:dyDescent="0.25">
      <c r="A5" s="8"/>
    </row>
    <row r="6" spans="1:4" x14ac:dyDescent="0.25">
      <c r="A6" s="9"/>
    </row>
    <row r="7" spans="1:4" x14ac:dyDescent="0.25">
      <c r="A7" s="1" t="s">
        <v>0</v>
      </c>
    </row>
    <row r="8" spans="1:4" x14ac:dyDescent="0.25">
      <c r="A8" s="1" t="s">
        <v>85</v>
      </c>
    </row>
    <row r="9" spans="1:4" x14ac:dyDescent="0.25">
      <c r="A9" s="2" t="s">
        <v>69</v>
      </c>
    </row>
    <row r="10" spans="1:4" x14ac:dyDescent="0.25">
      <c r="A10" s="23" t="s">
        <v>99</v>
      </c>
    </row>
    <row r="11" spans="1:4" ht="15.75" x14ac:dyDescent="0.25">
      <c r="A11" s="10"/>
    </row>
    <row r="12" spans="1:4" x14ac:dyDescent="0.25">
      <c r="A12" s="48" t="s">
        <v>47</v>
      </c>
    </row>
    <row r="13" spans="1:4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4" x14ac:dyDescent="0.25">
      <c r="A14" s="115"/>
      <c r="B14" s="33" t="str">
        <f>+'ocup seg social'!B14</f>
        <v>Ene - Dic</v>
      </c>
      <c r="C14" s="33" t="str">
        <f>+'ocup seg social'!C14</f>
        <v>Ene - Dic</v>
      </c>
      <c r="D14" s="33" t="str">
        <f>+'ocup seg social'!D14</f>
        <v>Ene - Dic</v>
      </c>
    </row>
    <row r="15" spans="1:4" x14ac:dyDescent="0.25">
      <c r="A15" s="19"/>
      <c r="B15" s="25"/>
      <c r="C15" s="25"/>
      <c r="D15" s="25"/>
    </row>
    <row r="16" spans="1:4" x14ac:dyDescent="0.25">
      <c r="A16" s="4" t="s">
        <v>82</v>
      </c>
      <c r="B16" s="7">
        <v>103.86</v>
      </c>
      <c r="C16" s="7">
        <v>109.401</v>
      </c>
      <c r="D16" s="7">
        <v>114.035</v>
      </c>
    </row>
    <row r="17" spans="1:4" x14ac:dyDescent="0.25">
      <c r="A17" s="13" t="s">
        <v>45</v>
      </c>
      <c r="B17" s="16">
        <v>75.408000000000001</v>
      </c>
      <c r="C17" s="16">
        <v>79.843999999999994</v>
      </c>
      <c r="D17" s="16">
        <v>85.783000000000001</v>
      </c>
    </row>
    <row r="18" spans="1:4" x14ac:dyDescent="0.25">
      <c r="A18" s="4" t="s">
        <v>149</v>
      </c>
      <c r="B18" s="7">
        <v>14.038</v>
      </c>
      <c r="C18" s="7">
        <v>13.247</v>
      </c>
      <c r="D18" s="7">
        <v>14.058999999999999</v>
      </c>
    </row>
    <row r="19" spans="1:4" x14ac:dyDescent="0.25">
      <c r="A19" s="18" t="s">
        <v>46</v>
      </c>
      <c r="B19" s="17">
        <v>14.414</v>
      </c>
      <c r="C19" s="17">
        <v>16.309999999999999</v>
      </c>
      <c r="D19" s="17">
        <v>14.193</v>
      </c>
    </row>
    <row r="21" spans="1:4" x14ac:dyDescent="0.25">
      <c r="A21" s="48" t="s">
        <v>48</v>
      </c>
    </row>
    <row r="22" spans="1:4" x14ac:dyDescent="0.25">
      <c r="A22" s="114" t="s">
        <v>4</v>
      </c>
      <c r="B22" s="54">
        <v>2014</v>
      </c>
      <c r="C22" s="54">
        <f>+C13</f>
        <v>2015</v>
      </c>
      <c r="D22" s="54">
        <f>+D13</f>
        <v>2016</v>
      </c>
    </row>
    <row r="23" spans="1:4" x14ac:dyDescent="0.25">
      <c r="A23" s="115"/>
      <c r="B23" s="33" t="str">
        <f>+B14</f>
        <v>Ene - Dic</v>
      </c>
      <c r="C23" s="33" t="str">
        <f>+C14</f>
        <v>Ene - Dic</v>
      </c>
      <c r="D23" s="33" t="str">
        <f>+D14</f>
        <v>Ene - Dic</v>
      </c>
    </row>
    <row r="24" spans="1:4" x14ac:dyDescent="0.25">
      <c r="A24" s="19"/>
      <c r="B24" s="25"/>
      <c r="C24" s="25"/>
      <c r="D24" s="25"/>
    </row>
    <row r="25" spans="1:4" x14ac:dyDescent="0.25">
      <c r="A25" s="4" t="s">
        <v>83</v>
      </c>
      <c r="B25" s="7">
        <v>47.927999999999997</v>
      </c>
      <c r="C25" s="7">
        <v>47.838999999999999</v>
      </c>
      <c r="D25" s="7">
        <v>52.7</v>
      </c>
    </row>
    <row r="26" spans="1:4" x14ac:dyDescent="0.25">
      <c r="A26" s="13" t="s">
        <v>45</v>
      </c>
      <c r="B26" s="16">
        <v>36.418999999999997</v>
      </c>
      <c r="C26" s="16">
        <v>35.268999999999998</v>
      </c>
      <c r="D26" s="16">
        <v>40.295000000000002</v>
      </c>
    </row>
    <row r="27" spans="1:4" x14ac:dyDescent="0.25">
      <c r="A27" s="4" t="s">
        <v>149</v>
      </c>
      <c r="B27" s="7">
        <v>5.1580000000000004</v>
      </c>
      <c r="C27" s="7">
        <v>5.0720000000000001</v>
      </c>
      <c r="D27" s="7">
        <v>5.8029999999999999</v>
      </c>
    </row>
    <row r="28" spans="1:4" x14ac:dyDescent="0.25">
      <c r="A28" s="18" t="s">
        <v>46</v>
      </c>
      <c r="B28" s="17">
        <v>6.351</v>
      </c>
      <c r="C28" s="17">
        <v>7.4980000000000002</v>
      </c>
      <c r="D28" s="17">
        <v>6.6020000000000003</v>
      </c>
    </row>
    <row r="30" spans="1:4" x14ac:dyDescent="0.25">
      <c r="A30" s="48" t="s">
        <v>49</v>
      </c>
    </row>
    <row r="31" spans="1:4" x14ac:dyDescent="0.25">
      <c r="A31" s="114" t="s">
        <v>4</v>
      </c>
      <c r="B31" s="54">
        <v>2014</v>
      </c>
      <c r="C31" s="54">
        <f>+C22</f>
        <v>2015</v>
      </c>
      <c r="D31" s="54">
        <f>+D22</f>
        <v>2016</v>
      </c>
    </row>
    <row r="32" spans="1:4" x14ac:dyDescent="0.25">
      <c r="A32" s="115"/>
      <c r="B32" s="33" t="str">
        <f>+B14</f>
        <v>Ene - Dic</v>
      </c>
      <c r="C32" s="33" t="str">
        <f>+C14</f>
        <v>Ene - Dic</v>
      </c>
      <c r="D32" s="33" t="str">
        <f>+D14</f>
        <v>Ene - Dic</v>
      </c>
    </row>
    <row r="33" spans="1:4" x14ac:dyDescent="0.25">
      <c r="A33" s="19"/>
      <c r="B33" s="25"/>
      <c r="C33" s="25"/>
      <c r="D33" s="25"/>
    </row>
    <row r="34" spans="1:4" x14ac:dyDescent="0.25">
      <c r="A34" s="4" t="s">
        <v>84</v>
      </c>
      <c r="B34" s="7">
        <v>55.932000000000002</v>
      </c>
      <c r="C34" s="7">
        <v>61.563000000000002</v>
      </c>
      <c r="D34" s="7">
        <v>61.335000000000001</v>
      </c>
    </row>
    <row r="35" spans="1:4" x14ac:dyDescent="0.25">
      <c r="A35" s="13" t="s">
        <v>45</v>
      </c>
      <c r="B35" s="16">
        <v>38.988999999999997</v>
      </c>
      <c r="C35" s="16">
        <v>44.575000000000003</v>
      </c>
      <c r="D35" s="16">
        <v>45.488</v>
      </c>
    </row>
    <row r="36" spans="1:4" x14ac:dyDescent="0.25">
      <c r="A36" s="4" t="s">
        <v>149</v>
      </c>
      <c r="B36" s="7">
        <v>8.8789999999999996</v>
      </c>
      <c r="C36" s="7">
        <v>8.1760000000000002</v>
      </c>
      <c r="D36" s="7">
        <v>8.2560000000000002</v>
      </c>
    </row>
    <row r="37" spans="1:4" x14ac:dyDescent="0.25">
      <c r="A37" s="18" t="s">
        <v>46</v>
      </c>
      <c r="B37" s="17">
        <v>8.0640000000000001</v>
      </c>
      <c r="C37" s="17">
        <v>8.8119999999999994</v>
      </c>
      <c r="D37" s="17">
        <v>7.5910000000000002</v>
      </c>
    </row>
    <row r="39" spans="1:4" x14ac:dyDescent="0.25">
      <c r="A39" s="41" t="s">
        <v>52</v>
      </c>
    </row>
    <row r="40" spans="1:4" x14ac:dyDescent="0.25">
      <c r="A40" s="41" t="s">
        <v>53</v>
      </c>
    </row>
    <row r="41" spans="1:4" x14ac:dyDescent="0.25">
      <c r="A41" s="41" t="s">
        <v>86</v>
      </c>
    </row>
    <row r="42" spans="1:4" x14ac:dyDescent="0.25">
      <c r="A42" s="42" t="s">
        <v>54</v>
      </c>
    </row>
    <row r="43" spans="1:4" x14ac:dyDescent="0.25">
      <c r="A43" s="40" t="str">
        <f>+Indi_Medellín!A126</f>
        <v>Elaborado: Marzo de 2017</v>
      </c>
    </row>
  </sheetData>
  <mergeCells count="3">
    <mergeCell ref="A13:A14"/>
    <mergeCell ref="A22:A23"/>
    <mergeCell ref="A31:A3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4"/>
  <sheetViews>
    <sheetView showGridLines="0" topLeftCell="A4" workbookViewId="0">
      <selection activeCell="D19" sqref="D19"/>
    </sheetView>
  </sheetViews>
  <sheetFormatPr baseColWidth="10" defaultRowHeight="15" x14ac:dyDescent="0.25"/>
  <cols>
    <col min="1" max="1" width="23.7109375" customWidth="1"/>
    <col min="3" max="4" width="11.42578125" style="65"/>
  </cols>
  <sheetData>
    <row r="1" spans="1:4" x14ac:dyDescent="0.25">
      <c r="A1" s="8"/>
    </row>
    <row r="2" spans="1:4" x14ac:dyDescent="0.25">
      <c r="A2" s="8"/>
    </row>
    <row r="3" spans="1:4" x14ac:dyDescent="0.25">
      <c r="A3" s="8"/>
    </row>
    <row r="4" spans="1:4" x14ac:dyDescent="0.25">
      <c r="A4" s="8"/>
    </row>
    <row r="5" spans="1:4" x14ac:dyDescent="0.25">
      <c r="A5" s="8"/>
    </row>
    <row r="6" spans="1:4" x14ac:dyDescent="0.25">
      <c r="A6" s="9"/>
    </row>
    <row r="7" spans="1:4" x14ac:dyDescent="0.25">
      <c r="A7" s="1" t="s">
        <v>0</v>
      </c>
    </row>
    <row r="8" spans="1:4" x14ac:dyDescent="0.25">
      <c r="A8" s="1" t="s">
        <v>87</v>
      </c>
    </row>
    <row r="9" spans="1:4" x14ac:dyDescent="0.25">
      <c r="A9" s="2" t="s">
        <v>69</v>
      </c>
    </row>
    <row r="10" spans="1:4" x14ac:dyDescent="0.25">
      <c r="A10" s="23" t="s">
        <v>99</v>
      </c>
    </row>
    <row r="11" spans="1:4" ht="15.75" x14ac:dyDescent="0.25">
      <c r="A11" s="10"/>
    </row>
    <row r="12" spans="1:4" x14ac:dyDescent="0.25">
      <c r="A12" s="48" t="s">
        <v>47</v>
      </c>
    </row>
    <row r="13" spans="1:4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4" x14ac:dyDescent="0.25">
      <c r="A14" s="115"/>
      <c r="B14" s="33" t="str">
        <f>+Tiempo_busqueda!B14</f>
        <v>Ene - Dic</v>
      </c>
      <c r="C14" s="33" t="str">
        <f>+Tiempo_busqueda!C14</f>
        <v>Ene - Dic</v>
      </c>
      <c r="D14" s="33" t="str">
        <f>+Tiempo_busqueda!D14</f>
        <v>Ene - Dic</v>
      </c>
    </row>
    <row r="15" spans="1:4" x14ac:dyDescent="0.25">
      <c r="A15" s="12"/>
      <c r="B15" s="49"/>
      <c r="C15" s="49"/>
      <c r="D15" s="49"/>
    </row>
    <row r="16" spans="1:4" x14ac:dyDescent="0.25">
      <c r="A16" s="13" t="s">
        <v>88</v>
      </c>
      <c r="B16" s="16">
        <v>717.25800000000004</v>
      </c>
      <c r="C16" s="50">
        <v>693.52800000000002</v>
      </c>
      <c r="D16" s="50">
        <v>701.94200000000001</v>
      </c>
    </row>
    <row r="17" spans="1:4" x14ac:dyDescent="0.25">
      <c r="A17" s="4" t="s">
        <v>89</v>
      </c>
      <c r="B17" s="7">
        <v>212.02199999999999</v>
      </c>
      <c r="C17" s="51">
        <v>200.94200000000001</v>
      </c>
      <c r="D17" s="51">
        <v>188.101</v>
      </c>
    </row>
    <row r="18" spans="1:4" x14ac:dyDescent="0.25">
      <c r="A18" s="13" t="s">
        <v>90</v>
      </c>
      <c r="B18" s="16">
        <v>258.72300000000001</v>
      </c>
      <c r="C18" s="16">
        <v>265.565</v>
      </c>
      <c r="D18" s="16">
        <v>284.39100000000002</v>
      </c>
    </row>
    <row r="19" spans="1:4" x14ac:dyDescent="0.25">
      <c r="A19" s="14" t="s">
        <v>91</v>
      </c>
      <c r="B19" s="38">
        <v>246.51300000000001</v>
      </c>
      <c r="C19" s="52">
        <v>227.02099999999999</v>
      </c>
      <c r="D19" s="52">
        <v>229.44900000000001</v>
      </c>
    </row>
    <row r="21" spans="1:4" x14ac:dyDescent="0.25">
      <c r="A21" s="48" t="s">
        <v>48</v>
      </c>
    </row>
    <row r="22" spans="1:4" x14ac:dyDescent="0.25">
      <c r="A22" s="114" t="s">
        <v>4</v>
      </c>
      <c r="B22" s="54">
        <v>2014</v>
      </c>
      <c r="C22" s="54">
        <v>2015</v>
      </c>
      <c r="D22" s="54">
        <v>2016</v>
      </c>
    </row>
    <row r="23" spans="1:4" x14ac:dyDescent="0.25">
      <c r="A23" s="115"/>
      <c r="B23" s="33" t="str">
        <f>+B14</f>
        <v>Ene - Dic</v>
      </c>
      <c r="C23" s="33" t="str">
        <f>+C14</f>
        <v>Ene - Dic</v>
      </c>
      <c r="D23" s="33" t="str">
        <f>+D14</f>
        <v>Ene - Dic</v>
      </c>
    </row>
    <row r="24" spans="1:4" x14ac:dyDescent="0.25">
      <c r="A24" s="12"/>
      <c r="B24" s="49"/>
      <c r="C24" s="49"/>
      <c r="D24" s="49"/>
    </row>
    <row r="25" spans="1:4" x14ac:dyDescent="0.25">
      <c r="A25" s="13" t="s">
        <v>92</v>
      </c>
      <c r="B25" s="16">
        <v>248.285</v>
      </c>
      <c r="C25" s="16">
        <v>243.376</v>
      </c>
      <c r="D25" s="16">
        <v>241.697</v>
      </c>
    </row>
    <row r="26" spans="1:4" x14ac:dyDescent="0.25">
      <c r="A26" s="4" t="s">
        <v>89</v>
      </c>
      <c r="B26" s="7">
        <v>104.721</v>
      </c>
      <c r="C26" s="7">
        <v>103.042</v>
      </c>
      <c r="D26" s="7">
        <v>91.81</v>
      </c>
    </row>
    <row r="27" spans="1:4" x14ac:dyDescent="0.25">
      <c r="A27" s="13" t="s">
        <v>90</v>
      </c>
      <c r="B27" s="16">
        <v>9.8520000000000003</v>
      </c>
      <c r="C27" s="16">
        <v>10.548</v>
      </c>
      <c r="D27" s="16">
        <v>15.948</v>
      </c>
    </row>
    <row r="28" spans="1:4" x14ac:dyDescent="0.25">
      <c r="A28" s="14" t="s">
        <v>91</v>
      </c>
      <c r="B28" s="38">
        <v>133.71199999999999</v>
      </c>
      <c r="C28" s="38">
        <v>129.78700000000001</v>
      </c>
      <c r="D28" s="38">
        <v>133.93899999999999</v>
      </c>
    </row>
    <row r="30" spans="1:4" x14ac:dyDescent="0.25">
      <c r="A30" s="48" t="s">
        <v>49</v>
      </c>
    </row>
    <row r="31" spans="1:4" x14ac:dyDescent="0.25">
      <c r="A31" s="114" t="s">
        <v>4</v>
      </c>
      <c r="B31" s="54">
        <v>2014</v>
      </c>
      <c r="C31" s="54">
        <v>2015</v>
      </c>
      <c r="D31" s="54">
        <v>2016</v>
      </c>
    </row>
    <row r="32" spans="1:4" x14ac:dyDescent="0.25">
      <c r="A32" s="115"/>
      <c r="B32" s="33" t="str">
        <f>+B14</f>
        <v>Ene - Dic</v>
      </c>
      <c r="C32" s="33" t="str">
        <f>+C14</f>
        <v>Ene - Dic</v>
      </c>
      <c r="D32" s="33" t="str">
        <f>+D14</f>
        <v>Ene - Dic</v>
      </c>
    </row>
    <row r="33" spans="1:4" x14ac:dyDescent="0.25">
      <c r="A33" s="12"/>
      <c r="B33" s="49"/>
      <c r="C33" s="49"/>
      <c r="D33" s="49"/>
    </row>
    <row r="34" spans="1:4" x14ac:dyDescent="0.25">
      <c r="A34" s="13" t="s">
        <v>93</v>
      </c>
      <c r="B34" s="16">
        <v>468.97300000000001</v>
      </c>
      <c r="C34" s="16">
        <v>450.15199999999999</v>
      </c>
      <c r="D34" s="16">
        <v>460.245</v>
      </c>
    </row>
    <row r="35" spans="1:4" x14ac:dyDescent="0.25">
      <c r="A35" s="4" t="s">
        <v>89</v>
      </c>
      <c r="B35" s="7">
        <v>107.301</v>
      </c>
      <c r="C35" s="7">
        <v>97.9</v>
      </c>
      <c r="D35" s="7">
        <v>96.290999999999997</v>
      </c>
    </row>
    <row r="36" spans="1:4" x14ac:dyDescent="0.25">
      <c r="A36" s="13" t="s">
        <v>90</v>
      </c>
      <c r="B36" s="16">
        <v>248.87100000000001</v>
      </c>
      <c r="C36" s="16">
        <v>255.018</v>
      </c>
      <c r="D36" s="16">
        <v>268.44299999999998</v>
      </c>
    </row>
    <row r="37" spans="1:4" x14ac:dyDescent="0.25">
      <c r="A37" s="14" t="s">
        <v>91</v>
      </c>
      <c r="B37" s="38">
        <v>112.801</v>
      </c>
      <c r="C37" s="38">
        <v>97.234999999999999</v>
      </c>
      <c r="D37" s="38">
        <v>95.51</v>
      </c>
    </row>
    <row r="38" spans="1:4" x14ac:dyDescent="0.25">
      <c r="B38" s="16"/>
      <c r="C38" s="16"/>
      <c r="D38" s="16"/>
    </row>
    <row r="39" spans="1:4" x14ac:dyDescent="0.25">
      <c r="A39" s="41" t="s">
        <v>52</v>
      </c>
    </row>
    <row r="40" spans="1:4" x14ac:dyDescent="0.25">
      <c r="A40" s="39" t="s">
        <v>94</v>
      </c>
    </row>
    <row r="41" spans="1:4" x14ac:dyDescent="0.25">
      <c r="A41" s="41" t="s">
        <v>53</v>
      </c>
    </row>
    <row r="42" spans="1:4" x14ac:dyDescent="0.25">
      <c r="A42" s="41" t="s">
        <v>86</v>
      </c>
    </row>
    <row r="43" spans="1:4" s="65" customFormat="1" x14ac:dyDescent="0.25">
      <c r="A43" s="42" t="s">
        <v>54</v>
      </c>
    </row>
    <row r="44" spans="1:4" x14ac:dyDescent="0.25">
      <c r="A44" s="40" t="str">
        <f>+Indi_Medellín!A126</f>
        <v>Elaborado: Marzo de 2017</v>
      </c>
    </row>
  </sheetData>
  <mergeCells count="3">
    <mergeCell ref="A13:A14"/>
    <mergeCell ref="A22:A23"/>
    <mergeCell ref="A31:A3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D183"/>
  <sheetViews>
    <sheetView workbookViewId="0">
      <selection activeCell="J52" sqref="J52"/>
    </sheetView>
  </sheetViews>
  <sheetFormatPr baseColWidth="10" defaultRowHeight="15" x14ac:dyDescent="0.25"/>
  <cols>
    <col min="1" max="1" width="19.7109375" style="21" customWidth="1"/>
    <col min="2" max="2" width="18.28515625" style="21" customWidth="1"/>
    <col min="3" max="4" width="11.5703125" style="21" customWidth="1"/>
    <col min="5" max="16384" width="11.42578125" style="21"/>
  </cols>
  <sheetData>
    <row r="5" spans="1:4" x14ac:dyDescent="0.25">
      <c r="A5" s="22" t="s">
        <v>0</v>
      </c>
    </row>
    <row r="6" spans="1:4" x14ac:dyDescent="0.25">
      <c r="A6" s="22" t="s">
        <v>87</v>
      </c>
    </row>
    <row r="7" spans="1:4" x14ac:dyDescent="0.25">
      <c r="A7" s="23" t="s">
        <v>117</v>
      </c>
    </row>
    <row r="8" spans="1:4" x14ac:dyDescent="0.25">
      <c r="A8" s="23" t="s">
        <v>99</v>
      </c>
    </row>
    <row r="10" spans="1:4" x14ac:dyDescent="0.25">
      <c r="A10" s="62" t="s">
        <v>47</v>
      </c>
    </row>
    <row r="11" spans="1:4" x14ac:dyDescent="0.25">
      <c r="A11" s="114" t="s">
        <v>4</v>
      </c>
      <c r="B11" s="54">
        <v>2014</v>
      </c>
      <c r="C11" s="54">
        <v>2015</v>
      </c>
      <c r="D11" s="54">
        <v>2016</v>
      </c>
    </row>
    <row r="12" spans="1:4" x14ac:dyDescent="0.25">
      <c r="A12" s="115"/>
      <c r="B12" s="33" t="str">
        <f>+Indi_Medellín!$B$16</f>
        <v>Ene - Dic</v>
      </c>
      <c r="C12" s="33" t="str">
        <f>+Indi_Medellín!$B$16</f>
        <v>Ene - Dic</v>
      </c>
      <c r="D12" s="33" t="str">
        <f>+Indi_Medellín!$B$16</f>
        <v>Ene - Dic</v>
      </c>
    </row>
    <row r="13" spans="1:4" x14ac:dyDescent="0.25">
      <c r="A13" s="12"/>
      <c r="B13" s="49"/>
      <c r="C13" s="49"/>
      <c r="D13" s="49"/>
    </row>
    <row r="14" spans="1:4" x14ac:dyDescent="0.25">
      <c r="A14" s="20" t="s">
        <v>88</v>
      </c>
      <c r="B14" s="61">
        <v>717.25800000000004</v>
      </c>
      <c r="C14" s="61">
        <v>693.52800000000002</v>
      </c>
      <c r="D14" s="61">
        <v>701.94200000000001</v>
      </c>
    </row>
    <row r="15" spans="1:4" x14ac:dyDescent="0.25">
      <c r="A15" s="4" t="s">
        <v>89</v>
      </c>
      <c r="B15" s="51">
        <v>212.02199999999999</v>
      </c>
      <c r="C15" s="51">
        <v>200.94200000000001</v>
      </c>
      <c r="D15" s="51">
        <v>188.101</v>
      </c>
    </row>
    <row r="16" spans="1:4" x14ac:dyDescent="0.25">
      <c r="A16" s="20" t="s">
        <v>90</v>
      </c>
      <c r="B16" s="24">
        <v>258.72300000000001</v>
      </c>
      <c r="C16" s="24">
        <v>265.565</v>
      </c>
      <c r="D16" s="90">
        <v>284.39100000000002</v>
      </c>
    </row>
    <row r="17" spans="1:4" x14ac:dyDescent="0.25">
      <c r="A17" s="14" t="s">
        <v>91</v>
      </c>
      <c r="B17" s="52">
        <v>246.51299999999998</v>
      </c>
      <c r="C17" s="52">
        <v>227.02099999999999</v>
      </c>
      <c r="D17" s="52">
        <v>229.44900000000001</v>
      </c>
    </row>
    <row r="20" spans="1:4" x14ac:dyDescent="0.25">
      <c r="A20" s="58" t="s">
        <v>100</v>
      </c>
    </row>
    <row r="21" spans="1:4" x14ac:dyDescent="0.25">
      <c r="A21" s="114" t="s">
        <v>4</v>
      </c>
      <c r="B21" s="54">
        <v>2014</v>
      </c>
      <c r="C21" s="54">
        <v>2015</v>
      </c>
      <c r="D21" s="54">
        <v>2016</v>
      </c>
    </row>
    <row r="22" spans="1:4" x14ac:dyDescent="0.25">
      <c r="A22" s="115"/>
      <c r="B22" s="33" t="str">
        <f>+Indi_Medellín!$B$16</f>
        <v>Ene - Dic</v>
      </c>
      <c r="C22" s="33" t="str">
        <f>+Indi_Medellín!$B$16</f>
        <v>Ene - Dic</v>
      </c>
      <c r="D22" s="33" t="str">
        <f>+Indi_Medellín!$B$16</f>
        <v>Ene - Dic</v>
      </c>
    </row>
    <row r="23" spans="1:4" x14ac:dyDescent="0.25">
      <c r="A23" s="12"/>
      <c r="B23" s="49"/>
      <c r="C23" s="49"/>
      <c r="D23" s="49"/>
    </row>
    <row r="24" spans="1:4" x14ac:dyDescent="0.25">
      <c r="A24" s="20" t="s">
        <v>88</v>
      </c>
      <c r="B24" s="61">
        <v>48.987000000000002</v>
      </c>
      <c r="C24" s="61">
        <v>47.545999999999999</v>
      </c>
      <c r="D24" s="61">
        <v>47.451999999999998</v>
      </c>
    </row>
    <row r="25" spans="1:4" x14ac:dyDescent="0.25">
      <c r="A25" s="4" t="s">
        <v>89</v>
      </c>
      <c r="B25" s="51">
        <v>13.625999999999999</v>
      </c>
      <c r="C25" s="51">
        <v>14.867000000000001</v>
      </c>
      <c r="D25" s="51">
        <v>13.994</v>
      </c>
    </row>
    <row r="26" spans="1:4" x14ac:dyDescent="0.25">
      <c r="A26" s="20" t="s">
        <v>90</v>
      </c>
      <c r="B26" s="24">
        <v>20.631</v>
      </c>
      <c r="C26" s="24">
        <v>17.635999999999999</v>
      </c>
      <c r="D26" s="90">
        <v>19.506</v>
      </c>
    </row>
    <row r="27" spans="1:4" x14ac:dyDescent="0.25">
      <c r="A27" s="14" t="s">
        <v>91</v>
      </c>
      <c r="B27" s="52">
        <v>14.73</v>
      </c>
      <c r="C27" s="52">
        <v>15.042999999999999</v>
      </c>
      <c r="D27" s="52">
        <v>13.952999999999999</v>
      </c>
    </row>
    <row r="30" spans="1:4" x14ac:dyDescent="0.25">
      <c r="A30" s="59" t="s">
        <v>101</v>
      </c>
    </row>
    <row r="31" spans="1:4" x14ac:dyDescent="0.25">
      <c r="A31" s="114" t="s">
        <v>4</v>
      </c>
      <c r="B31" s="54">
        <v>2014</v>
      </c>
      <c r="C31" s="54">
        <v>2015</v>
      </c>
      <c r="D31" s="54">
        <v>2016</v>
      </c>
    </row>
    <row r="32" spans="1:4" x14ac:dyDescent="0.25">
      <c r="A32" s="115"/>
      <c r="B32" s="33" t="str">
        <f>+Indi_Medellín!$B$16</f>
        <v>Ene - Dic</v>
      </c>
      <c r="C32" s="33" t="str">
        <f>+Indi_Medellín!$B$16</f>
        <v>Ene - Dic</v>
      </c>
      <c r="D32" s="33" t="str">
        <f>+Indi_Medellín!$B$16</f>
        <v>Ene - Dic</v>
      </c>
    </row>
    <row r="33" spans="1:4" x14ac:dyDescent="0.25">
      <c r="A33" s="12"/>
      <c r="B33" s="49"/>
      <c r="C33" s="49"/>
      <c r="D33" s="49"/>
    </row>
    <row r="34" spans="1:4" x14ac:dyDescent="0.25">
      <c r="A34" s="20" t="s">
        <v>88</v>
      </c>
      <c r="B34" s="61">
        <v>65.531999999999996</v>
      </c>
      <c r="C34" s="61">
        <v>65.415000000000006</v>
      </c>
      <c r="D34" s="61">
        <v>65.454999999999998</v>
      </c>
    </row>
    <row r="35" spans="1:4" x14ac:dyDescent="0.25">
      <c r="A35" s="4" t="s">
        <v>89</v>
      </c>
      <c r="B35" s="51">
        <v>20.555</v>
      </c>
      <c r="C35" s="51">
        <v>19.702999999999999</v>
      </c>
      <c r="D35" s="51">
        <v>19.312999999999999</v>
      </c>
    </row>
    <row r="36" spans="1:4" x14ac:dyDescent="0.25">
      <c r="A36" s="20" t="s">
        <v>90</v>
      </c>
      <c r="B36" s="24">
        <v>20.292999999999999</v>
      </c>
      <c r="C36" s="24">
        <v>23.87</v>
      </c>
      <c r="D36" s="90">
        <v>27.984000000000002</v>
      </c>
    </row>
    <row r="37" spans="1:4" x14ac:dyDescent="0.25">
      <c r="A37" s="14" t="s">
        <v>91</v>
      </c>
      <c r="B37" s="52">
        <v>24.684999999999999</v>
      </c>
      <c r="C37" s="52">
        <v>21.841999999999999</v>
      </c>
      <c r="D37" s="52">
        <v>18.158999999999999</v>
      </c>
    </row>
    <row r="40" spans="1:4" x14ac:dyDescent="0.25">
      <c r="A40" s="59" t="s">
        <v>102</v>
      </c>
    </row>
    <row r="41" spans="1:4" x14ac:dyDescent="0.25">
      <c r="A41" s="114" t="s">
        <v>4</v>
      </c>
      <c r="B41" s="54">
        <v>2014</v>
      </c>
      <c r="C41" s="54">
        <v>2015</v>
      </c>
      <c r="D41" s="54">
        <v>2016</v>
      </c>
    </row>
    <row r="42" spans="1:4" x14ac:dyDescent="0.25">
      <c r="A42" s="115"/>
      <c r="B42" s="33" t="str">
        <f>+Indi_Medellín!$B$16</f>
        <v>Ene - Dic</v>
      </c>
      <c r="C42" s="33" t="str">
        <f>+Indi_Medellín!$B$16</f>
        <v>Ene - Dic</v>
      </c>
      <c r="D42" s="33" t="str">
        <f>+Indi_Medellín!$B$16</f>
        <v>Ene - Dic</v>
      </c>
    </row>
    <row r="43" spans="1:4" x14ac:dyDescent="0.25">
      <c r="A43" s="12"/>
      <c r="B43" s="49"/>
      <c r="C43" s="49"/>
      <c r="D43" s="49"/>
    </row>
    <row r="44" spans="1:4" x14ac:dyDescent="0.25">
      <c r="A44" s="20" t="s">
        <v>88</v>
      </c>
      <c r="B44" s="61">
        <v>43.703000000000003</v>
      </c>
      <c r="C44" s="61">
        <v>41.093000000000004</v>
      </c>
      <c r="D44" s="61">
        <v>44.029000000000003</v>
      </c>
    </row>
    <row r="45" spans="1:4" x14ac:dyDescent="0.25">
      <c r="A45" s="4" t="s">
        <v>89</v>
      </c>
      <c r="B45" s="51">
        <v>12.782999999999999</v>
      </c>
      <c r="C45" s="51">
        <v>11.683</v>
      </c>
      <c r="D45" s="51">
        <v>12.097</v>
      </c>
    </row>
    <row r="46" spans="1:4" x14ac:dyDescent="0.25">
      <c r="A46" s="20" t="s">
        <v>90</v>
      </c>
      <c r="B46" s="24">
        <v>16.605</v>
      </c>
      <c r="C46" s="24">
        <v>17.997</v>
      </c>
      <c r="D46" s="90">
        <v>18.218</v>
      </c>
    </row>
    <row r="47" spans="1:4" x14ac:dyDescent="0.25">
      <c r="A47" s="14" t="s">
        <v>91</v>
      </c>
      <c r="B47" s="52">
        <v>14.315</v>
      </c>
      <c r="C47" s="52">
        <v>11.413</v>
      </c>
      <c r="D47" s="52">
        <v>13.714</v>
      </c>
    </row>
    <row r="50" spans="1:4" x14ac:dyDescent="0.25">
      <c r="A50" s="59" t="s">
        <v>103</v>
      </c>
    </row>
    <row r="51" spans="1:4" x14ac:dyDescent="0.25">
      <c r="A51" s="114" t="s">
        <v>4</v>
      </c>
      <c r="B51" s="54">
        <v>2014</v>
      </c>
      <c r="C51" s="54">
        <v>2015</v>
      </c>
      <c r="D51" s="54">
        <v>2016</v>
      </c>
    </row>
    <row r="52" spans="1:4" x14ac:dyDescent="0.25">
      <c r="A52" s="115"/>
      <c r="B52" s="33" t="str">
        <f>+Indi_Medellín!$B$16</f>
        <v>Ene - Dic</v>
      </c>
      <c r="C52" s="33" t="str">
        <f>+Indi_Medellín!$B$16</f>
        <v>Ene - Dic</v>
      </c>
      <c r="D52" s="33" t="str">
        <f>+Indi_Medellín!$B$16</f>
        <v>Ene - Dic</v>
      </c>
    </row>
    <row r="53" spans="1:4" x14ac:dyDescent="0.25">
      <c r="A53" s="12"/>
      <c r="B53" s="49"/>
      <c r="C53" s="49"/>
      <c r="D53" s="49"/>
    </row>
    <row r="54" spans="1:4" x14ac:dyDescent="0.25">
      <c r="A54" s="20" t="s">
        <v>88</v>
      </c>
      <c r="B54" s="61">
        <v>47.72</v>
      </c>
      <c r="C54" s="61">
        <v>45.335000000000001</v>
      </c>
      <c r="D54" s="61">
        <v>49.197000000000003</v>
      </c>
    </row>
    <row r="55" spans="1:4" x14ac:dyDescent="0.25">
      <c r="A55" s="4" t="s">
        <v>89</v>
      </c>
      <c r="B55" s="51">
        <v>14.744999999999999</v>
      </c>
      <c r="C55" s="51">
        <v>12.298</v>
      </c>
      <c r="D55" s="51">
        <v>11.750999999999999</v>
      </c>
    </row>
    <row r="56" spans="1:4" x14ac:dyDescent="0.25">
      <c r="A56" s="20" t="s">
        <v>90</v>
      </c>
      <c r="B56" s="24">
        <v>18.896000000000001</v>
      </c>
      <c r="C56" s="24">
        <v>17.183</v>
      </c>
      <c r="D56" s="90">
        <v>21.108000000000001</v>
      </c>
    </row>
    <row r="57" spans="1:4" x14ac:dyDescent="0.25">
      <c r="A57" s="14" t="s">
        <v>91</v>
      </c>
      <c r="B57" s="52">
        <v>14.079000000000001</v>
      </c>
      <c r="C57" s="52">
        <v>15.853</v>
      </c>
      <c r="D57" s="52">
        <v>16.338999999999999</v>
      </c>
    </row>
    <row r="58" spans="1:4" x14ac:dyDescent="0.25">
      <c r="D58" s="61"/>
    </row>
    <row r="60" spans="1:4" x14ac:dyDescent="0.25">
      <c r="A60" s="59" t="s">
        <v>104</v>
      </c>
    </row>
    <row r="61" spans="1:4" x14ac:dyDescent="0.25">
      <c r="A61" s="114" t="s">
        <v>4</v>
      </c>
      <c r="B61" s="54">
        <v>2014</v>
      </c>
      <c r="C61" s="54">
        <v>2015</v>
      </c>
      <c r="D61" s="54">
        <v>2016</v>
      </c>
    </row>
    <row r="62" spans="1:4" x14ac:dyDescent="0.25">
      <c r="A62" s="115"/>
      <c r="B62" s="33" t="str">
        <f>+Indi_Medellín!$B$16</f>
        <v>Ene - Dic</v>
      </c>
      <c r="C62" s="33" t="str">
        <f>+Indi_Medellín!$B$16</f>
        <v>Ene - Dic</v>
      </c>
      <c r="D62" s="33" t="str">
        <f>+Indi_Medellín!$B$16</f>
        <v>Ene - Dic</v>
      </c>
    </row>
    <row r="63" spans="1:4" x14ac:dyDescent="0.25">
      <c r="A63" s="12"/>
      <c r="B63" s="49"/>
      <c r="C63" s="49"/>
      <c r="D63" s="49"/>
    </row>
    <row r="64" spans="1:4" x14ac:dyDescent="0.25">
      <c r="A64" s="20" t="s">
        <v>88</v>
      </c>
      <c r="B64" s="61">
        <v>61.497</v>
      </c>
      <c r="C64" s="61">
        <v>56.786999999999999</v>
      </c>
      <c r="D64" s="61">
        <v>55.393000000000001</v>
      </c>
    </row>
    <row r="65" spans="1:4" x14ac:dyDescent="0.25">
      <c r="A65" s="4" t="s">
        <v>89</v>
      </c>
      <c r="B65" s="51">
        <v>20.515000000000001</v>
      </c>
      <c r="C65" s="51">
        <v>17.699000000000002</v>
      </c>
      <c r="D65" s="51">
        <v>16.155999999999999</v>
      </c>
    </row>
    <row r="66" spans="1:4" x14ac:dyDescent="0.25">
      <c r="A66" s="20" t="s">
        <v>90</v>
      </c>
      <c r="B66" s="24">
        <v>22.853999999999999</v>
      </c>
      <c r="C66" s="24">
        <v>22.024000000000001</v>
      </c>
      <c r="D66" s="90">
        <v>22.675000000000001</v>
      </c>
    </row>
    <row r="67" spans="1:4" x14ac:dyDescent="0.25">
      <c r="A67" s="14" t="s">
        <v>91</v>
      </c>
      <c r="B67" s="52">
        <v>18.129000000000001</v>
      </c>
      <c r="C67" s="52">
        <v>17.064</v>
      </c>
      <c r="D67" s="52">
        <v>16.562000000000001</v>
      </c>
    </row>
    <row r="70" spans="1:4" x14ac:dyDescent="0.25">
      <c r="A70" s="59" t="s">
        <v>105</v>
      </c>
    </row>
    <row r="71" spans="1:4" x14ac:dyDescent="0.25">
      <c r="A71" s="114" t="s">
        <v>4</v>
      </c>
      <c r="B71" s="54">
        <v>2014</v>
      </c>
      <c r="C71" s="54">
        <v>2015</v>
      </c>
      <c r="D71" s="54">
        <v>2016</v>
      </c>
    </row>
    <row r="72" spans="1:4" x14ac:dyDescent="0.25">
      <c r="A72" s="115"/>
      <c r="B72" s="33" t="str">
        <f>+Indi_Medellín!$B$16</f>
        <v>Ene - Dic</v>
      </c>
      <c r="C72" s="33" t="str">
        <f>+Indi_Medellín!$B$16</f>
        <v>Ene - Dic</v>
      </c>
      <c r="D72" s="33" t="str">
        <f>+Indi_Medellín!$B$16</f>
        <v>Ene - Dic</v>
      </c>
    </row>
    <row r="73" spans="1:4" x14ac:dyDescent="0.25">
      <c r="A73" s="12"/>
      <c r="B73" s="49"/>
      <c r="C73" s="49"/>
      <c r="D73" s="49"/>
    </row>
    <row r="74" spans="1:4" x14ac:dyDescent="0.25">
      <c r="A74" s="20" t="s">
        <v>88</v>
      </c>
      <c r="B74" s="61">
        <v>33.914000000000001</v>
      </c>
      <c r="C74" s="61">
        <v>31.33</v>
      </c>
      <c r="D74" s="61">
        <v>30.271999999999998</v>
      </c>
    </row>
    <row r="75" spans="1:4" x14ac:dyDescent="0.25">
      <c r="A75" s="4" t="s">
        <v>89</v>
      </c>
      <c r="B75" s="51">
        <v>8.1280000000000001</v>
      </c>
      <c r="C75" s="51">
        <v>8.1920000000000002</v>
      </c>
      <c r="D75" s="51">
        <v>6.6950000000000003</v>
      </c>
    </row>
    <row r="76" spans="1:4" x14ac:dyDescent="0.25">
      <c r="A76" s="20" t="s">
        <v>90</v>
      </c>
      <c r="B76" s="24">
        <v>13.327</v>
      </c>
      <c r="C76" s="24">
        <v>13.757999999999999</v>
      </c>
      <c r="D76" s="90">
        <v>13.02</v>
      </c>
    </row>
    <row r="77" spans="1:4" x14ac:dyDescent="0.25">
      <c r="A77" s="14" t="s">
        <v>91</v>
      </c>
      <c r="B77" s="52">
        <v>12.459999999999999</v>
      </c>
      <c r="C77" s="52">
        <v>9.3789999999999996</v>
      </c>
      <c r="D77" s="52">
        <v>10.558</v>
      </c>
    </row>
    <row r="80" spans="1:4" x14ac:dyDescent="0.25">
      <c r="A80" s="58" t="s">
        <v>106</v>
      </c>
    </row>
    <row r="81" spans="1:4" x14ac:dyDescent="0.25">
      <c r="A81" s="114" t="s">
        <v>4</v>
      </c>
      <c r="B81" s="54">
        <v>2014</v>
      </c>
      <c r="C81" s="54">
        <v>2015</v>
      </c>
      <c r="D81" s="54">
        <v>2016</v>
      </c>
    </row>
    <row r="82" spans="1:4" x14ac:dyDescent="0.25">
      <c r="A82" s="115"/>
      <c r="B82" s="33" t="str">
        <f>+Indi_Medellín!$B$16</f>
        <v>Ene - Dic</v>
      </c>
      <c r="C82" s="33" t="str">
        <f>+Indi_Medellín!$B$16</f>
        <v>Ene - Dic</v>
      </c>
      <c r="D82" s="33" t="str">
        <f>+Indi_Medellín!$B$16</f>
        <v>Ene - Dic</v>
      </c>
    </row>
    <row r="83" spans="1:4" x14ac:dyDescent="0.25">
      <c r="A83" s="12"/>
      <c r="B83" s="49"/>
      <c r="C83" s="49"/>
      <c r="D83" s="49"/>
    </row>
    <row r="84" spans="1:4" x14ac:dyDescent="0.25">
      <c r="A84" s="20" t="s">
        <v>88</v>
      </c>
      <c r="B84" s="61">
        <v>39.246000000000002</v>
      </c>
      <c r="C84" s="61">
        <v>36.433</v>
      </c>
      <c r="D84" s="61">
        <v>37.744999999999997</v>
      </c>
    </row>
    <row r="85" spans="1:4" x14ac:dyDescent="0.25">
      <c r="A85" s="4" t="s">
        <v>89</v>
      </c>
      <c r="B85" s="51">
        <v>7.7720000000000002</v>
      </c>
      <c r="C85" s="51">
        <v>6.6230000000000002</v>
      </c>
      <c r="D85" s="51">
        <v>6.8650000000000002</v>
      </c>
    </row>
    <row r="86" spans="1:4" x14ac:dyDescent="0.25">
      <c r="A86" s="20" t="s">
        <v>90</v>
      </c>
      <c r="B86" s="24">
        <v>15.294</v>
      </c>
      <c r="C86" s="24">
        <v>13.851000000000001</v>
      </c>
      <c r="D86" s="90">
        <v>16.052</v>
      </c>
    </row>
    <row r="87" spans="1:4" x14ac:dyDescent="0.25">
      <c r="A87" s="14" t="s">
        <v>91</v>
      </c>
      <c r="B87" s="52">
        <v>16.18</v>
      </c>
      <c r="C87" s="52">
        <v>15.959</v>
      </c>
      <c r="D87" s="52">
        <v>14.827999999999999</v>
      </c>
    </row>
    <row r="90" spans="1:4" x14ac:dyDescent="0.25">
      <c r="A90" s="59" t="s">
        <v>107</v>
      </c>
    </row>
    <row r="91" spans="1:4" x14ac:dyDescent="0.25">
      <c r="A91" s="114" t="s">
        <v>4</v>
      </c>
      <c r="B91" s="54">
        <v>2014</v>
      </c>
      <c r="C91" s="54">
        <v>2015</v>
      </c>
      <c r="D91" s="54">
        <v>2016</v>
      </c>
    </row>
    <row r="92" spans="1:4" x14ac:dyDescent="0.25">
      <c r="A92" s="115"/>
      <c r="B92" s="33" t="str">
        <f>+Indi_Medellín!$B$16</f>
        <v>Ene - Dic</v>
      </c>
      <c r="C92" s="33" t="str">
        <f>+Indi_Medellín!$B$16</f>
        <v>Ene - Dic</v>
      </c>
      <c r="D92" s="33" t="str">
        <f>+Indi_Medellín!$B$16</f>
        <v>Ene - Dic</v>
      </c>
    </row>
    <row r="93" spans="1:4" x14ac:dyDescent="0.25">
      <c r="A93" s="12"/>
      <c r="B93" s="49"/>
      <c r="C93" s="49"/>
      <c r="D93" s="49"/>
    </row>
    <row r="94" spans="1:4" x14ac:dyDescent="0.25">
      <c r="A94" s="20" t="s">
        <v>88</v>
      </c>
      <c r="B94" s="61">
        <v>29.042999999999999</v>
      </c>
      <c r="C94" s="61">
        <v>26.754999999999999</v>
      </c>
      <c r="D94" s="61">
        <v>26.24</v>
      </c>
    </row>
    <row r="95" spans="1:4" x14ac:dyDescent="0.25">
      <c r="A95" s="4" t="s">
        <v>89</v>
      </c>
      <c r="B95" s="51">
        <v>6.7469999999999999</v>
      </c>
      <c r="C95" s="51">
        <v>6.3680000000000003</v>
      </c>
      <c r="D95" s="51">
        <v>6.2489999999999997</v>
      </c>
    </row>
    <row r="96" spans="1:4" x14ac:dyDescent="0.25">
      <c r="A96" s="20" t="s">
        <v>90</v>
      </c>
      <c r="B96" s="24">
        <v>9.2750000000000004</v>
      </c>
      <c r="C96" s="24">
        <v>10.519</v>
      </c>
      <c r="D96" s="90">
        <v>7.9640000000000004</v>
      </c>
    </row>
    <row r="97" spans="1:4" x14ac:dyDescent="0.25">
      <c r="A97" s="14" t="s">
        <v>91</v>
      </c>
      <c r="B97" s="52">
        <v>13.020999999999999</v>
      </c>
      <c r="C97" s="52">
        <v>9.8670000000000009</v>
      </c>
      <c r="D97" s="52">
        <v>12.028</v>
      </c>
    </row>
    <row r="100" spans="1:4" x14ac:dyDescent="0.25">
      <c r="A100" s="59" t="s">
        <v>108</v>
      </c>
    </row>
    <row r="101" spans="1:4" x14ac:dyDescent="0.25">
      <c r="A101" s="114" t="s">
        <v>4</v>
      </c>
      <c r="B101" s="54">
        <v>2014</v>
      </c>
      <c r="C101" s="54">
        <v>2015</v>
      </c>
      <c r="D101" s="54">
        <v>2016</v>
      </c>
    </row>
    <row r="102" spans="1:4" x14ac:dyDescent="0.25">
      <c r="A102" s="115"/>
      <c r="B102" s="33" t="str">
        <f>+Indi_Medellín!$B$16</f>
        <v>Ene - Dic</v>
      </c>
      <c r="C102" s="33" t="str">
        <f>+Indi_Medellín!$B$16</f>
        <v>Ene - Dic</v>
      </c>
      <c r="D102" s="33" t="str">
        <f>+Indi_Medellín!$B$16</f>
        <v>Ene - Dic</v>
      </c>
    </row>
    <row r="103" spans="1:4" x14ac:dyDescent="0.25">
      <c r="A103" s="12"/>
      <c r="B103" s="49"/>
      <c r="C103" s="49"/>
      <c r="D103" s="49"/>
    </row>
    <row r="104" spans="1:4" x14ac:dyDescent="0.25">
      <c r="A104" s="20" t="s">
        <v>88</v>
      </c>
      <c r="B104" s="61">
        <v>48.093000000000004</v>
      </c>
      <c r="C104" s="61">
        <v>47.042000000000002</v>
      </c>
      <c r="D104" s="61">
        <v>48.87</v>
      </c>
    </row>
    <row r="105" spans="1:4" x14ac:dyDescent="0.25">
      <c r="A105" s="4" t="s">
        <v>89</v>
      </c>
      <c r="B105" s="51">
        <v>10.624000000000001</v>
      </c>
      <c r="C105" s="51">
        <v>8.8279999999999994</v>
      </c>
      <c r="D105" s="51">
        <v>9.2739999999999991</v>
      </c>
    </row>
    <row r="106" spans="1:4" x14ac:dyDescent="0.25">
      <c r="A106" s="20" t="s">
        <v>90</v>
      </c>
      <c r="B106" s="24">
        <v>14.69</v>
      </c>
      <c r="C106" s="24">
        <v>14.914</v>
      </c>
      <c r="D106" s="90">
        <v>17.423999999999999</v>
      </c>
    </row>
    <row r="107" spans="1:4" x14ac:dyDescent="0.25">
      <c r="A107" s="14" t="s">
        <v>91</v>
      </c>
      <c r="B107" s="52">
        <v>22.779</v>
      </c>
      <c r="C107" s="52">
        <v>23.3</v>
      </c>
      <c r="D107" s="52">
        <v>22.172000000000001</v>
      </c>
    </row>
    <row r="110" spans="1:4" x14ac:dyDescent="0.25">
      <c r="A110" s="58" t="s">
        <v>109</v>
      </c>
    </row>
    <row r="111" spans="1:4" x14ac:dyDescent="0.25">
      <c r="A111" s="114" t="s">
        <v>4</v>
      </c>
      <c r="B111" s="54">
        <v>2014</v>
      </c>
      <c r="C111" s="54">
        <v>2015</v>
      </c>
      <c r="D111" s="54">
        <v>2016</v>
      </c>
    </row>
    <row r="112" spans="1:4" x14ac:dyDescent="0.25">
      <c r="A112" s="115"/>
      <c r="B112" s="33" t="str">
        <f>+Indi_Medellín!$B$16</f>
        <v>Ene - Dic</v>
      </c>
      <c r="C112" s="33" t="str">
        <f>+Indi_Medellín!$B$16</f>
        <v>Ene - Dic</v>
      </c>
      <c r="D112" s="33" t="str">
        <f>+Indi_Medellín!$B$16</f>
        <v>Ene - Dic</v>
      </c>
    </row>
    <row r="113" spans="1:4" x14ac:dyDescent="0.25">
      <c r="A113" s="12"/>
      <c r="B113" s="49"/>
      <c r="C113" s="49"/>
      <c r="D113" s="49"/>
    </row>
    <row r="114" spans="1:4" x14ac:dyDescent="0.25">
      <c r="A114" s="20" t="s">
        <v>88</v>
      </c>
      <c r="B114" s="61">
        <v>51.685000000000002</v>
      </c>
      <c r="C114" s="61">
        <v>50.173000000000002</v>
      </c>
      <c r="D114" s="61">
        <v>52.088999999999999</v>
      </c>
    </row>
    <row r="115" spans="1:4" x14ac:dyDescent="0.25">
      <c r="A115" s="4" t="s">
        <v>89</v>
      </c>
      <c r="B115" s="51">
        <v>14.968999999999999</v>
      </c>
      <c r="C115" s="51">
        <v>15.417999999999999</v>
      </c>
      <c r="D115" s="51">
        <v>13.305999999999999</v>
      </c>
    </row>
    <row r="116" spans="1:4" x14ac:dyDescent="0.25">
      <c r="A116" s="20" t="s">
        <v>90</v>
      </c>
      <c r="B116" s="24">
        <v>20.974</v>
      </c>
      <c r="C116" s="24">
        <v>20.623999999999999</v>
      </c>
      <c r="D116" s="90">
        <v>21.81</v>
      </c>
    </row>
    <row r="117" spans="1:4" x14ac:dyDescent="0.25">
      <c r="A117" s="14" t="s">
        <v>91</v>
      </c>
      <c r="B117" s="52">
        <v>15.741999999999999</v>
      </c>
      <c r="C117" s="52">
        <v>14.131</v>
      </c>
      <c r="D117" s="52">
        <v>16.971</v>
      </c>
    </row>
    <row r="120" spans="1:4" x14ac:dyDescent="0.25">
      <c r="A120" s="59" t="s">
        <v>110</v>
      </c>
    </row>
    <row r="121" spans="1:4" x14ac:dyDescent="0.25">
      <c r="A121" s="114" t="s">
        <v>4</v>
      </c>
      <c r="B121" s="54">
        <v>2014</v>
      </c>
      <c r="C121" s="54">
        <v>2015</v>
      </c>
      <c r="D121" s="54">
        <v>2016</v>
      </c>
    </row>
    <row r="122" spans="1:4" x14ac:dyDescent="0.25">
      <c r="A122" s="115"/>
      <c r="B122" s="33" t="str">
        <f>+Indi_Medellín!$B$16</f>
        <v>Ene - Dic</v>
      </c>
      <c r="C122" s="33" t="str">
        <f>+Indi_Medellín!$B$16</f>
        <v>Ene - Dic</v>
      </c>
      <c r="D122" s="33" t="str">
        <f>+Indi_Medellín!$B$16</f>
        <v>Ene - Dic</v>
      </c>
    </row>
    <row r="123" spans="1:4" x14ac:dyDescent="0.25">
      <c r="A123" s="12"/>
      <c r="B123" s="49"/>
      <c r="C123" s="49"/>
      <c r="D123" s="49"/>
    </row>
    <row r="124" spans="1:4" x14ac:dyDescent="0.25">
      <c r="A124" s="20" t="s">
        <v>88</v>
      </c>
      <c r="B124" s="61">
        <v>38.917999999999999</v>
      </c>
      <c r="C124" s="61">
        <v>42.276000000000003</v>
      </c>
      <c r="D124" s="61">
        <v>43.677999999999997</v>
      </c>
    </row>
    <row r="125" spans="1:4" x14ac:dyDescent="0.25">
      <c r="A125" s="4" t="s">
        <v>89</v>
      </c>
      <c r="B125" s="51">
        <v>10.878</v>
      </c>
      <c r="C125" s="51">
        <v>10.582000000000001</v>
      </c>
      <c r="D125" s="51">
        <v>11.57</v>
      </c>
    </row>
    <row r="126" spans="1:4" x14ac:dyDescent="0.25">
      <c r="A126" s="20" t="s">
        <v>90</v>
      </c>
      <c r="B126" s="24">
        <v>7.2830000000000004</v>
      </c>
      <c r="C126" s="24">
        <v>12.29</v>
      </c>
      <c r="D126" s="90">
        <v>12.624000000000001</v>
      </c>
    </row>
    <row r="127" spans="1:4" x14ac:dyDescent="0.25">
      <c r="A127" s="14" t="s">
        <v>91</v>
      </c>
      <c r="B127" s="52">
        <v>20.756</v>
      </c>
      <c r="C127" s="52">
        <v>19.404</v>
      </c>
      <c r="D127" s="52">
        <v>19.484000000000002</v>
      </c>
    </row>
    <row r="130" spans="1:4" x14ac:dyDescent="0.25">
      <c r="A130" s="59" t="s">
        <v>111</v>
      </c>
    </row>
    <row r="131" spans="1:4" x14ac:dyDescent="0.25">
      <c r="A131" s="114" t="s">
        <v>4</v>
      </c>
      <c r="B131" s="54">
        <v>2014</v>
      </c>
      <c r="C131" s="54">
        <v>2015</v>
      </c>
      <c r="D131" s="54">
        <v>2016</v>
      </c>
    </row>
    <row r="132" spans="1:4" x14ac:dyDescent="0.25">
      <c r="A132" s="115"/>
      <c r="B132" s="33" t="str">
        <f>+Indi_Medellín!$B$16</f>
        <v>Ene - Dic</v>
      </c>
      <c r="C132" s="33" t="str">
        <f>+Indi_Medellín!$B$16</f>
        <v>Ene - Dic</v>
      </c>
      <c r="D132" s="33" t="str">
        <f>+Indi_Medellín!$B$16</f>
        <v>Ene - Dic</v>
      </c>
    </row>
    <row r="133" spans="1:4" x14ac:dyDescent="0.25">
      <c r="A133" s="12"/>
      <c r="B133" s="49"/>
      <c r="C133" s="49"/>
      <c r="D133" s="49"/>
    </row>
    <row r="134" spans="1:4" x14ac:dyDescent="0.25">
      <c r="A134" s="20" t="s">
        <v>88</v>
      </c>
      <c r="B134" s="61">
        <v>37.511000000000003</v>
      </c>
      <c r="C134" s="61">
        <v>37.048000000000002</v>
      </c>
      <c r="D134" s="61">
        <v>38.01</v>
      </c>
    </row>
    <row r="135" spans="1:4" x14ac:dyDescent="0.25">
      <c r="A135" s="4" t="s">
        <v>89</v>
      </c>
      <c r="B135" s="51">
        <v>13.340999999999999</v>
      </c>
      <c r="C135" s="51">
        <v>12.507999999999999</v>
      </c>
      <c r="D135" s="51">
        <v>11.534000000000001</v>
      </c>
    </row>
    <row r="136" spans="1:4" x14ac:dyDescent="0.25">
      <c r="A136" s="20" t="s">
        <v>90</v>
      </c>
      <c r="B136" s="24">
        <v>16.321999999999999</v>
      </c>
      <c r="C136" s="24">
        <v>14.356999999999999</v>
      </c>
      <c r="D136" s="90">
        <v>17.436</v>
      </c>
    </row>
    <row r="137" spans="1:4" x14ac:dyDescent="0.25">
      <c r="A137" s="14" t="s">
        <v>91</v>
      </c>
      <c r="B137" s="52">
        <v>7.8479999999999999</v>
      </c>
      <c r="C137" s="52">
        <v>10.182</v>
      </c>
      <c r="D137" s="52">
        <v>9.0399999999999991</v>
      </c>
    </row>
    <row r="140" spans="1:4" x14ac:dyDescent="0.25">
      <c r="A140" s="59" t="s">
        <v>112</v>
      </c>
    </row>
    <row r="141" spans="1:4" x14ac:dyDescent="0.25">
      <c r="A141" s="114" t="s">
        <v>4</v>
      </c>
      <c r="B141" s="54">
        <v>2014</v>
      </c>
      <c r="C141" s="54">
        <v>2015</v>
      </c>
      <c r="D141" s="54">
        <v>2016</v>
      </c>
    </row>
    <row r="142" spans="1:4" x14ac:dyDescent="0.25">
      <c r="A142" s="115"/>
      <c r="B142" s="33" t="str">
        <f>+Indi_Medellín!$B$16</f>
        <v>Ene - Dic</v>
      </c>
      <c r="C142" s="33" t="str">
        <f>+Indi_Medellín!$B$16</f>
        <v>Ene - Dic</v>
      </c>
      <c r="D142" s="33" t="str">
        <f>+Indi_Medellín!$B$16</f>
        <v>Ene - Dic</v>
      </c>
    </row>
    <row r="143" spans="1:4" x14ac:dyDescent="0.25">
      <c r="A143" s="12"/>
      <c r="B143" s="49"/>
      <c r="C143" s="49"/>
      <c r="D143" s="49"/>
    </row>
    <row r="144" spans="1:4" x14ac:dyDescent="0.25">
      <c r="A144" s="20" t="s">
        <v>88</v>
      </c>
      <c r="B144" s="61">
        <v>49.892000000000003</v>
      </c>
      <c r="C144" s="61">
        <v>49.819000000000003</v>
      </c>
      <c r="D144" s="61">
        <v>51.070999999999998</v>
      </c>
    </row>
    <row r="145" spans="1:4" x14ac:dyDescent="0.25">
      <c r="A145" s="4" t="s">
        <v>89</v>
      </c>
      <c r="B145" s="51">
        <v>16.475000000000001</v>
      </c>
      <c r="C145" s="51">
        <v>15.842000000000001</v>
      </c>
      <c r="D145" s="51">
        <v>15.468999999999999</v>
      </c>
    </row>
    <row r="146" spans="1:4" x14ac:dyDescent="0.25">
      <c r="A146" s="20" t="s">
        <v>90</v>
      </c>
      <c r="B146" s="24">
        <v>17.027000000000001</v>
      </c>
      <c r="C146" s="24">
        <v>19.347999999999999</v>
      </c>
      <c r="D146" s="90">
        <v>20.448</v>
      </c>
    </row>
    <row r="147" spans="1:4" x14ac:dyDescent="0.25">
      <c r="A147" s="14" t="s">
        <v>91</v>
      </c>
      <c r="B147" s="52">
        <v>16.391000000000002</v>
      </c>
      <c r="C147" s="52">
        <v>14.629</v>
      </c>
      <c r="D147" s="52">
        <v>15.154999999999999</v>
      </c>
    </row>
    <row r="150" spans="1:4" x14ac:dyDescent="0.25">
      <c r="A150" s="58" t="s">
        <v>113</v>
      </c>
    </row>
    <row r="151" spans="1:4" x14ac:dyDescent="0.25">
      <c r="A151" s="114" t="s">
        <v>4</v>
      </c>
      <c r="B151" s="54">
        <v>2014</v>
      </c>
      <c r="C151" s="54">
        <v>2015</v>
      </c>
      <c r="D151" s="54">
        <v>2016</v>
      </c>
    </row>
    <row r="152" spans="1:4" x14ac:dyDescent="0.25">
      <c r="A152" s="115"/>
      <c r="B152" s="33" t="str">
        <f>+Indi_Medellín!$B$16</f>
        <v>Ene - Dic</v>
      </c>
      <c r="C152" s="33" t="str">
        <f>+Indi_Medellín!$B$16</f>
        <v>Ene - Dic</v>
      </c>
      <c r="D152" s="33" t="str">
        <f>+Indi_Medellín!$B$16</f>
        <v>Ene - Dic</v>
      </c>
    </row>
    <row r="153" spans="1:4" x14ac:dyDescent="0.25">
      <c r="A153" s="12"/>
      <c r="B153" s="49"/>
      <c r="C153" s="49"/>
      <c r="D153" s="49"/>
    </row>
    <row r="154" spans="1:4" x14ac:dyDescent="0.25">
      <c r="A154" s="20" t="s">
        <v>88</v>
      </c>
      <c r="B154" s="61">
        <v>44.738</v>
      </c>
      <c r="C154" s="61">
        <v>40.829000000000001</v>
      </c>
      <c r="D154" s="61">
        <v>38.645000000000003</v>
      </c>
    </row>
    <row r="155" spans="1:4" x14ac:dyDescent="0.25">
      <c r="A155" s="4" t="s">
        <v>89</v>
      </c>
      <c r="B155" s="51">
        <v>14.348000000000001</v>
      </c>
      <c r="C155" s="51">
        <v>14.826000000000001</v>
      </c>
      <c r="D155" s="51">
        <v>11.845000000000001</v>
      </c>
    </row>
    <row r="156" spans="1:4" x14ac:dyDescent="0.25">
      <c r="A156" s="20" t="s">
        <v>90</v>
      </c>
      <c r="B156" s="24">
        <v>17.295999999999999</v>
      </c>
      <c r="C156" s="24">
        <v>15.555999999999999</v>
      </c>
      <c r="D156" s="90">
        <v>17.297000000000001</v>
      </c>
    </row>
    <row r="157" spans="1:4" x14ac:dyDescent="0.25">
      <c r="A157" s="14" t="s">
        <v>91</v>
      </c>
      <c r="B157" s="52">
        <v>13.094999999999999</v>
      </c>
      <c r="C157" s="52">
        <v>10.446999999999999</v>
      </c>
      <c r="D157" s="52">
        <v>9.5020000000000007</v>
      </c>
    </row>
    <row r="160" spans="1:4" x14ac:dyDescent="0.25">
      <c r="A160" s="59" t="s">
        <v>114</v>
      </c>
    </row>
    <row r="161" spans="1:4" x14ac:dyDescent="0.25">
      <c r="A161" s="114" t="s">
        <v>4</v>
      </c>
      <c r="B161" s="54">
        <v>2014</v>
      </c>
      <c r="C161" s="54">
        <v>2015</v>
      </c>
      <c r="D161" s="54">
        <v>2016</v>
      </c>
    </row>
    <row r="162" spans="1:4" x14ac:dyDescent="0.25">
      <c r="A162" s="115"/>
      <c r="B162" s="33" t="str">
        <f>+Indi_Medellín!$B$16</f>
        <v>Ene - Dic</v>
      </c>
      <c r="C162" s="33" t="str">
        <f>+Indi_Medellín!$B$16</f>
        <v>Ene - Dic</v>
      </c>
      <c r="D162" s="33" t="str">
        <f>+Indi_Medellín!$B$16</f>
        <v>Ene - Dic</v>
      </c>
    </row>
    <row r="163" spans="1:4" x14ac:dyDescent="0.25">
      <c r="A163" s="12"/>
      <c r="B163" s="49"/>
      <c r="C163" s="49"/>
      <c r="D163" s="49"/>
    </row>
    <row r="164" spans="1:4" x14ac:dyDescent="0.25">
      <c r="A164" s="20" t="s">
        <v>88</v>
      </c>
      <c r="B164" s="61">
        <v>33.593000000000004</v>
      </c>
      <c r="C164" s="61">
        <v>32.088999999999999</v>
      </c>
      <c r="D164" s="61">
        <v>32.119</v>
      </c>
    </row>
    <row r="165" spans="1:4" x14ac:dyDescent="0.25">
      <c r="A165" s="4" t="s">
        <v>89</v>
      </c>
      <c r="B165" s="51">
        <v>12.208</v>
      </c>
      <c r="C165" s="51">
        <v>10.19</v>
      </c>
      <c r="D165" s="51">
        <v>9.0269999999999992</v>
      </c>
    </row>
    <row r="166" spans="1:4" x14ac:dyDescent="0.25">
      <c r="A166" s="20" t="s">
        <v>90</v>
      </c>
      <c r="B166" s="24">
        <v>12.053000000000001</v>
      </c>
      <c r="C166" s="24">
        <v>14.478999999999999</v>
      </c>
      <c r="D166" s="90">
        <v>13.917</v>
      </c>
    </row>
    <row r="167" spans="1:4" x14ac:dyDescent="0.25">
      <c r="A167" s="14" t="s">
        <v>91</v>
      </c>
      <c r="B167" s="52">
        <v>9.3330000000000002</v>
      </c>
      <c r="C167" s="52">
        <v>7.4189999999999996</v>
      </c>
      <c r="D167" s="52">
        <v>9.1750000000000007</v>
      </c>
    </row>
    <row r="170" spans="1:4" x14ac:dyDescent="0.25">
      <c r="A170" s="59" t="s">
        <v>115</v>
      </c>
    </row>
    <row r="171" spans="1:4" x14ac:dyDescent="0.25">
      <c r="A171" s="114" t="s">
        <v>4</v>
      </c>
      <c r="B171" s="54">
        <v>2014</v>
      </c>
      <c r="C171" s="54">
        <v>2015</v>
      </c>
      <c r="D171" s="54">
        <v>2016</v>
      </c>
    </row>
    <row r="172" spans="1:4" x14ac:dyDescent="0.25">
      <c r="A172" s="115"/>
      <c r="B172" s="33" t="str">
        <f>+Indi_Medellín!$B$16</f>
        <v>Ene - Dic</v>
      </c>
      <c r="C172" s="33" t="str">
        <f>+Indi_Medellín!$B$16</f>
        <v>Ene - Dic</v>
      </c>
      <c r="D172" s="33" t="str">
        <f>+Indi_Medellín!$B$16</f>
        <v>Ene - Dic</v>
      </c>
    </row>
    <row r="173" spans="1:4" x14ac:dyDescent="0.25">
      <c r="A173" s="12"/>
      <c r="B173" s="49"/>
      <c r="C173" s="49"/>
      <c r="D173" s="49"/>
    </row>
    <row r="174" spans="1:4" x14ac:dyDescent="0.25">
      <c r="A174" s="20" t="s">
        <v>88</v>
      </c>
      <c r="B174" s="61">
        <v>43.186</v>
      </c>
      <c r="C174" s="61">
        <v>43.558999999999997</v>
      </c>
      <c r="D174" s="61">
        <v>41.676000000000002</v>
      </c>
    </row>
    <row r="175" spans="1:4" x14ac:dyDescent="0.25">
      <c r="A175" s="4" t="s">
        <v>89</v>
      </c>
      <c r="B175" s="51">
        <v>14.31</v>
      </c>
      <c r="C175" s="51">
        <v>15.315</v>
      </c>
      <c r="D175" s="51">
        <v>12.957000000000001</v>
      </c>
    </row>
    <row r="176" spans="1:4" x14ac:dyDescent="0.25">
      <c r="A176" s="20" t="s">
        <v>90</v>
      </c>
      <c r="B176" s="24">
        <v>15.904999999999999</v>
      </c>
      <c r="C176" s="24">
        <v>17.16</v>
      </c>
      <c r="D176" s="90">
        <v>16.911000000000001</v>
      </c>
    </row>
    <row r="177" spans="1:4" x14ac:dyDescent="0.25">
      <c r="A177" s="14" t="s">
        <v>91</v>
      </c>
      <c r="B177" s="52">
        <v>12.972</v>
      </c>
      <c r="C177" s="52">
        <v>11.085000000000001</v>
      </c>
      <c r="D177" s="52">
        <v>11.808999999999999</v>
      </c>
    </row>
    <row r="179" spans="1:4" x14ac:dyDescent="0.25">
      <c r="A179" s="41" t="s">
        <v>52</v>
      </c>
    </row>
    <row r="180" spans="1:4" x14ac:dyDescent="0.25">
      <c r="A180" s="41" t="s">
        <v>53</v>
      </c>
    </row>
    <row r="181" spans="1:4" x14ac:dyDescent="0.25">
      <c r="A181" s="41" t="s">
        <v>86</v>
      </c>
    </row>
    <row r="182" spans="1:4" x14ac:dyDescent="0.25">
      <c r="A182" s="42" t="s">
        <v>54</v>
      </c>
    </row>
    <row r="183" spans="1:4" x14ac:dyDescent="0.25">
      <c r="A183" s="40" t="str">
        <f>+Indi_Medellín!A126</f>
        <v>Elaborado: Marzo de 2017</v>
      </c>
    </row>
  </sheetData>
  <mergeCells count="17">
    <mergeCell ref="A131:A132"/>
    <mergeCell ref="A141:A142"/>
    <mergeCell ref="A151:A152"/>
    <mergeCell ref="A161:A162"/>
    <mergeCell ref="A171:A172"/>
    <mergeCell ref="A121:A122"/>
    <mergeCell ref="A11:A12"/>
    <mergeCell ref="A21:A22"/>
    <mergeCell ref="A31:A32"/>
    <mergeCell ref="A41:A42"/>
    <mergeCell ref="A51:A52"/>
    <mergeCell ref="A61:A62"/>
    <mergeCell ref="A71:A72"/>
    <mergeCell ref="A81:A82"/>
    <mergeCell ref="A91:A92"/>
    <mergeCell ref="A101:A102"/>
    <mergeCell ref="A111:A1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59"/>
  <sheetViews>
    <sheetView workbookViewId="0">
      <selection activeCell="I19" sqref="I19"/>
    </sheetView>
  </sheetViews>
  <sheetFormatPr baseColWidth="10" defaultRowHeight="15" x14ac:dyDescent="0.25"/>
  <cols>
    <col min="1" max="1" width="11.42578125" style="21"/>
    <col min="2" max="5" width="13.85546875" style="110" customWidth="1"/>
    <col min="6" max="16384" width="11.42578125" style="21"/>
  </cols>
  <sheetData>
    <row r="7" spans="1:5" x14ac:dyDescent="0.25">
      <c r="A7" s="22" t="s">
        <v>0</v>
      </c>
    </row>
    <row r="8" spans="1:5" x14ac:dyDescent="0.25">
      <c r="A8" s="22" t="s">
        <v>130</v>
      </c>
    </row>
    <row r="9" spans="1:5" x14ac:dyDescent="0.25">
      <c r="A9" s="23" t="s">
        <v>69</v>
      </c>
    </row>
    <row r="10" spans="1:5" x14ac:dyDescent="0.25">
      <c r="A10" s="23" t="s">
        <v>131</v>
      </c>
    </row>
    <row r="12" spans="1:5" ht="36" x14ac:dyDescent="0.25">
      <c r="A12" s="97" t="s">
        <v>132</v>
      </c>
      <c r="B12" s="98" t="s">
        <v>133</v>
      </c>
      <c r="C12" s="98" t="s">
        <v>134</v>
      </c>
      <c r="D12" s="98" t="s">
        <v>135</v>
      </c>
      <c r="E12" s="98" t="s">
        <v>136</v>
      </c>
    </row>
    <row r="13" spans="1:5" x14ac:dyDescent="0.25">
      <c r="A13" s="99" t="s">
        <v>6</v>
      </c>
      <c r="B13" s="100" t="s">
        <v>137</v>
      </c>
      <c r="C13" s="101">
        <v>62.8</v>
      </c>
      <c r="D13" s="101">
        <v>64.099999999999994</v>
      </c>
      <c r="E13" s="102">
        <v>0.51</v>
      </c>
    </row>
    <row r="14" spans="1:5" x14ac:dyDescent="0.25">
      <c r="A14" s="103" t="s">
        <v>138</v>
      </c>
      <c r="B14" s="100" t="s">
        <v>137</v>
      </c>
      <c r="C14" s="101">
        <v>56.8</v>
      </c>
      <c r="D14" s="101">
        <v>58.2</v>
      </c>
      <c r="E14" s="102">
        <v>0.61</v>
      </c>
    </row>
    <row r="15" spans="1:5" x14ac:dyDescent="0.25">
      <c r="A15" s="103" t="s">
        <v>8</v>
      </c>
      <c r="B15" s="100" t="s">
        <v>137</v>
      </c>
      <c r="C15" s="101">
        <v>8.8000000000000007</v>
      </c>
      <c r="D15" s="101">
        <v>9.9</v>
      </c>
      <c r="E15" s="102">
        <v>2.98</v>
      </c>
    </row>
    <row r="16" spans="1:5" x14ac:dyDescent="0.25">
      <c r="A16" s="103" t="s">
        <v>139</v>
      </c>
      <c r="B16" s="100" t="s">
        <v>137</v>
      </c>
      <c r="C16" s="101">
        <v>25.4</v>
      </c>
      <c r="D16" s="101">
        <v>27.2</v>
      </c>
      <c r="E16" s="102">
        <v>1.81</v>
      </c>
    </row>
    <row r="17" spans="1:5" x14ac:dyDescent="0.25">
      <c r="A17" s="104" t="s">
        <v>140</v>
      </c>
      <c r="B17" s="105" t="s">
        <v>137</v>
      </c>
      <c r="C17" s="106">
        <v>7.1</v>
      </c>
      <c r="D17" s="106">
        <v>8.1</v>
      </c>
      <c r="E17" s="107">
        <v>3.43</v>
      </c>
    </row>
    <row r="19" spans="1:5" ht="36" x14ac:dyDescent="0.25">
      <c r="A19" s="98" t="s">
        <v>141</v>
      </c>
      <c r="B19" s="98" t="s">
        <v>133</v>
      </c>
      <c r="C19" s="98" t="s">
        <v>134</v>
      </c>
      <c r="D19" s="98" t="s">
        <v>135</v>
      </c>
      <c r="E19" s="98" t="s">
        <v>136</v>
      </c>
    </row>
    <row r="20" spans="1:5" x14ac:dyDescent="0.25">
      <c r="A20" s="99" t="s">
        <v>6</v>
      </c>
      <c r="B20" s="100" t="s">
        <v>137</v>
      </c>
      <c r="C20" s="101">
        <v>72</v>
      </c>
      <c r="D20" s="101">
        <v>73.599999999999994</v>
      </c>
      <c r="E20" s="102">
        <v>0.56000000000000005</v>
      </c>
    </row>
    <row r="21" spans="1:5" x14ac:dyDescent="0.25">
      <c r="A21" s="103" t="s">
        <v>138</v>
      </c>
      <c r="B21" s="100" t="s">
        <v>137</v>
      </c>
      <c r="C21" s="101">
        <v>66</v>
      </c>
      <c r="D21" s="101">
        <v>67.8</v>
      </c>
      <c r="E21" s="102">
        <v>0.68</v>
      </c>
    </row>
    <row r="22" spans="1:5" x14ac:dyDescent="0.25">
      <c r="A22" s="103" t="s">
        <v>8</v>
      </c>
      <c r="B22" s="100" t="s">
        <v>137</v>
      </c>
      <c r="C22" s="101">
        <v>7.4</v>
      </c>
      <c r="D22" s="101">
        <v>8.8000000000000007</v>
      </c>
      <c r="E22" s="102">
        <v>4.38</v>
      </c>
    </row>
    <row r="23" spans="1:5" x14ac:dyDescent="0.25">
      <c r="A23" s="103" t="s">
        <v>139</v>
      </c>
      <c r="B23" s="100" t="s">
        <v>137</v>
      </c>
      <c r="C23" s="101">
        <v>24.3</v>
      </c>
      <c r="D23" s="101">
        <v>26.7</v>
      </c>
      <c r="E23" s="102">
        <v>2.35</v>
      </c>
    </row>
    <row r="24" spans="1:5" x14ac:dyDescent="0.25">
      <c r="A24" s="104" t="s">
        <v>140</v>
      </c>
      <c r="B24" s="105" t="s">
        <v>137</v>
      </c>
      <c r="C24" s="106">
        <v>6.7</v>
      </c>
      <c r="D24" s="106">
        <v>8.1</v>
      </c>
      <c r="E24" s="107">
        <v>4.8499999999999996</v>
      </c>
    </row>
    <row r="25" spans="1:5" x14ac:dyDescent="0.25">
      <c r="A25" s="108"/>
      <c r="B25" s="111"/>
      <c r="C25" s="111"/>
      <c r="D25" s="111"/>
      <c r="E25" s="111"/>
    </row>
    <row r="26" spans="1:5" ht="36" x14ac:dyDescent="0.25">
      <c r="A26" s="98" t="s">
        <v>142</v>
      </c>
      <c r="B26" s="98" t="s">
        <v>143</v>
      </c>
      <c r="C26" s="98" t="s">
        <v>134</v>
      </c>
      <c r="D26" s="98" t="s">
        <v>135</v>
      </c>
      <c r="E26" s="98" t="s">
        <v>136</v>
      </c>
    </row>
    <row r="27" spans="1:5" x14ac:dyDescent="0.25">
      <c r="A27" s="99" t="s">
        <v>6</v>
      </c>
      <c r="B27" s="100" t="s">
        <v>137</v>
      </c>
      <c r="C27" s="101">
        <v>54.4</v>
      </c>
      <c r="D27" s="101">
        <v>56.2</v>
      </c>
      <c r="E27" s="102">
        <v>0.83</v>
      </c>
    </row>
    <row r="28" spans="1:5" x14ac:dyDescent="0.25">
      <c r="A28" s="103" t="s">
        <v>138</v>
      </c>
      <c r="B28" s="100" t="s">
        <v>137</v>
      </c>
      <c r="C28" s="101">
        <v>48.4</v>
      </c>
      <c r="D28" s="101">
        <v>50.3</v>
      </c>
      <c r="E28" s="102">
        <v>0.99</v>
      </c>
    </row>
    <row r="29" spans="1:5" x14ac:dyDescent="0.25">
      <c r="A29" s="103" t="s">
        <v>8</v>
      </c>
      <c r="B29" s="100" t="s">
        <v>137</v>
      </c>
      <c r="C29" s="101">
        <v>9.9</v>
      </c>
      <c r="D29" s="101">
        <v>11.6</v>
      </c>
      <c r="E29" s="102">
        <v>3.89</v>
      </c>
    </row>
    <row r="30" spans="1:5" x14ac:dyDescent="0.25">
      <c r="A30" s="103" t="s">
        <v>139</v>
      </c>
      <c r="B30" s="100" t="s">
        <v>137</v>
      </c>
      <c r="C30" s="101">
        <v>26</v>
      </c>
      <c r="D30" s="101">
        <v>28.4</v>
      </c>
      <c r="E30" s="102">
        <v>2.2400000000000002</v>
      </c>
    </row>
    <row r="31" spans="1:5" x14ac:dyDescent="0.25">
      <c r="A31" s="104" t="s">
        <v>140</v>
      </c>
      <c r="B31" s="105" t="s">
        <v>137</v>
      </c>
      <c r="C31" s="106">
        <v>7.1</v>
      </c>
      <c r="D31" s="106">
        <v>8.5</v>
      </c>
      <c r="E31" s="107">
        <v>4.4800000000000004</v>
      </c>
    </row>
    <row r="33" spans="1:5" x14ac:dyDescent="0.25">
      <c r="A33" s="22" t="s">
        <v>0</v>
      </c>
    </row>
    <row r="34" spans="1:5" x14ac:dyDescent="0.25">
      <c r="A34" s="22" t="s">
        <v>144</v>
      </c>
    </row>
    <row r="35" spans="1:5" x14ac:dyDescent="0.25">
      <c r="A35" s="23" t="s">
        <v>69</v>
      </c>
    </row>
    <row r="36" spans="1:5" x14ac:dyDescent="0.25">
      <c r="A36" s="23" t="s">
        <v>131</v>
      </c>
    </row>
    <row r="38" spans="1:5" ht="36" x14ac:dyDescent="0.25">
      <c r="A38" s="98" t="s">
        <v>145</v>
      </c>
      <c r="B38" s="98" t="s">
        <v>133</v>
      </c>
      <c r="C38" s="98" t="s">
        <v>134</v>
      </c>
      <c r="D38" s="98" t="s">
        <v>135</v>
      </c>
      <c r="E38" s="98" t="s">
        <v>136</v>
      </c>
    </row>
    <row r="39" spans="1:5" x14ac:dyDescent="0.25">
      <c r="A39" s="99" t="s">
        <v>6</v>
      </c>
      <c r="B39" s="100" t="s">
        <v>137</v>
      </c>
      <c r="C39" s="101">
        <v>42.3</v>
      </c>
      <c r="D39" s="101">
        <v>45.2</v>
      </c>
      <c r="E39" s="102">
        <v>1.67</v>
      </c>
    </row>
    <row r="40" spans="1:5" x14ac:dyDescent="0.25">
      <c r="A40" s="103" t="s">
        <v>138</v>
      </c>
      <c r="B40" s="100" t="s">
        <v>137</v>
      </c>
      <c r="C40" s="101">
        <v>33.5</v>
      </c>
      <c r="D40" s="101">
        <v>36.200000000000003</v>
      </c>
      <c r="E40" s="102">
        <v>2.0299999999999998</v>
      </c>
    </row>
    <row r="41" spans="1:5" x14ac:dyDescent="0.25">
      <c r="A41" s="103" t="s">
        <v>8</v>
      </c>
      <c r="B41" s="100" t="s">
        <v>137</v>
      </c>
      <c r="C41" s="101">
        <v>18.600000000000001</v>
      </c>
      <c r="D41" s="101">
        <v>22.1</v>
      </c>
      <c r="E41" s="102">
        <v>4.33</v>
      </c>
    </row>
    <row r="42" spans="1:5" x14ac:dyDescent="0.25">
      <c r="A42" s="103" t="s">
        <v>139</v>
      </c>
      <c r="B42" s="100" t="s">
        <v>137</v>
      </c>
      <c r="C42" s="101">
        <v>29.3</v>
      </c>
      <c r="D42" s="101">
        <v>33.4</v>
      </c>
      <c r="E42" s="102">
        <v>3.28</v>
      </c>
    </row>
    <row r="43" spans="1:5" x14ac:dyDescent="0.25">
      <c r="A43" s="104" t="s">
        <v>140</v>
      </c>
      <c r="B43" s="105" t="s">
        <v>137</v>
      </c>
      <c r="C43" s="106">
        <v>9</v>
      </c>
      <c r="D43" s="106">
        <v>11.7</v>
      </c>
      <c r="E43" s="107">
        <v>6.66</v>
      </c>
    </row>
    <row r="44" spans="1:5" x14ac:dyDescent="0.25">
      <c r="A44" s="108"/>
      <c r="B44" s="111"/>
      <c r="C44" s="111"/>
      <c r="D44" s="111"/>
      <c r="E44" s="111"/>
    </row>
    <row r="45" spans="1:5" ht="36" x14ac:dyDescent="0.25">
      <c r="A45" s="98" t="s">
        <v>146</v>
      </c>
      <c r="B45" s="98" t="s">
        <v>133</v>
      </c>
      <c r="C45" s="98" t="s">
        <v>134</v>
      </c>
      <c r="D45" s="98" t="s">
        <v>135</v>
      </c>
      <c r="E45" s="98" t="s">
        <v>136</v>
      </c>
    </row>
    <row r="46" spans="1:5" x14ac:dyDescent="0.25">
      <c r="A46" s="99" t="s">
        <v>6</v>
      </c>
      <c r="B46" s="100" t="s">
        <v>137</v>
      </c>
      <c r="C46" s="101">
        <v>84.8</v>
      </c>
      <c r="D46" s="101">
        <v>86.2</v>
      </c>
      <c r="E46" s="102">
        <v>0.44</v>
      </c>
    </row>
    <row r="47" spans="1:5" x14ac:dyDescent="0.25">
      <c r="A47" s="103" t="s">
        <v>138</v>
      </c>
      <c r="B47" s="100" t="s">
        <v>137</v>
      </c>
      <c r="C47" s="101">
        <v>77.5</v>
      </c>
      <c r="D47" s="101">
        <v>79.3</v>
      </c>
      <c r="E47" s="102">
        <v>0.57999999999999996</v>
      </c>
    </row>
    <row r="48" spans="1:5" x14ac:dyDescent="0.25">
      <c r="A48" s="103" t="s">
        <v>8</v>
      </c>
      <c r="B48" s="100" t="s">
        <v>137</v>
      </c>
      <c r="C48" s="101">
        <v>7.7</v>
      </c>
      <c r="D48" s="101">
        <v>8.9</v>
      </c>
      <c r="E48" s="102">
        <v>3.85</v>
      </c>
    </row>
    <row r="49" spans="1:5" x14ac:dyDescent="0.25">
      <c r="A49" s="103" t="s">
        <v>139</v>
      </c>
      <c r="B49" s="100" t="s">
        <v>137</v>
      </c>
      <c r="C49" s="101">
        <v>26.2</v>
      </c>
      <c r="D49" s="101">
        <v>28.4</v>
      </c>
      <c r="E49" s="102">
        <v>2.02</v>
      </c>
    </row>
    <row r="50" spans="1:5" x14ac:dyDescent="0.25">
      <c r="A50" s="104" t="s">
        <v>140</v>
      </c>
      <c r="B50" s="105" t="s">
        <v>137</v>
      </c>
      <c r="C50" s="106">
        <v>7.5</v>
      </c>
      <c r="D50" s="106">
        <v>8.6999999999999993</v>
      </c>
      <c r="E50" s="107">
        <v>3.79</v>
      </c>
    </row>
    <row r="51" spans="1:5" x14ac:dyDescent="0.25">
      <c r="A51" s="108"/>
      <c r="B51" s="111"/>
      <c r="C51" s="111"/>
      <c r="D51" s="111"/>
      <c r="E51" s="111"/>
    </row>
    <row r="52" spans="1:5" ht="36" x14ac:dyDescent="0.25">
      <c r="A52" s="98" t="s">
        <v>147</v>
      </c>
      <c r="B52" s="98" t="s">
        <v>133</v>
      </c>
      <c r="C52" s="98" t="s">
        <v>134</v>
      </c>
      <c r="D52" s="98" t="s">
        <v>135</v>
      </c>
      <c r="E52" s="98" t="s">
        <v>136</v>
      </c>
    </row>
    <row r="53" spans="1:5" x14ac:dyDescent="0.25">
      <c r="A53" s="99" t="s">
        <v>6</v>
      </c>
      <c r="B53" s="100" t="s">
        <v>137</v>
      </c>
      <c r="C53" s="101">
        <v>36.5</v>
      </c>
      <c r="D53" s="101">
        <v>39.4</v>
      </c>
      <c r="E53" s="102">
        <v>1.96</v>
      </c>
    </row>
    <row r="54" spans="1:5" x14ac:dyDescent="0.25">
      <c r="A54" s="103" t="s">
        <v>138</v>
      </c>
      <c r="B54" s="100" t="s">
        <v>137</v>
      </c>
      <c r="C54" s="101">
        <v>34.700000000000003</v>
      </c>
      <c r="D54" s="101">
        <v>37.700000000000003</v>
      </c>
      <c r="E54" s="102">
        <v>2.0699999999999998</v>
      </c>
    </row>
    <row r="55" spans="1:5" x14ac:dyDescent="0.25">
      <c r="A55" s="103" t="s">
        <v>8</v>
      </c>
      <c r="B55" s="100" t="s">
        <v>137</v>
      </c>
      <c r="C55" s="101">
        <v>3.6</v>
      </c>
      <c r="D55" s="101">
        <v>5.6</v>
      </c>
      <c r="E55" s="102">
        <v>11.19</v>
      </c>
    </row>
    <row r="56" spans="1:5" x14ac:dyDescent="0.25">
      <c r="A56" s="103" t="s">
        <v>139</v>
      </c>
      <c r="B56" s="100" t="s">
        <v>137</v>
      </c>
      <c r="C56" s="101">
        <v>16.3</v>
      </c>
      <c r="D56" s="101">
        <v>20</v>
      </c>
      <c r="E56" s="102">
        <v>5.18</v>
      </c>
    </row>
    <row r="57" spans="1:5" x14ac:dyDescent="0.25">
      <c r="A57" s="104" t="s">
        <v>140</v>
      </c>
      <c r="B57" s="105" t="s">
        <v>137</v>
      </c>
      <c r="C57" s="106">
        <v>2.4</v>
      </c>
      <c r="D57" s="106">
        <v>3.9</v>
      </c>
      <c r="E57" s="107">
        <v>12.84</v>
      </c>
    </row>
    <row r="59" spans="1:5" x14ac:dyDescent="0.25">
      <c r="A59" s="109" t="s">
        <v>148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D609"/>
  <sheetViews>
    <sheetView zoomScaleNormal="100" workbookViewId="0">
      <selection activeCell="H20" sqref="H20"/>
    </sheetView>
  </sheetViews>
  <sheetFormatPr baseColWidth="10" defaultRowHeight="15" x14ac:dyDescent="0.25"/>
  <cols>
    <col min="1" max="1" width="44.7109375" style="21" customWidth="1"/>
    <col min="2" max="16384" width="11.42578125" style="21"/>
  </cols>
  <sheetData>
    <row r="6" spans="1:4" x14ac:dyDescent="0.25">
      <c r="A6" s="22"/>
    </row>
    <row r="7" spans="1:4" x14ac:dyDescent="0.25">
      <c r="A7" s="23"/>
    </row>
    <row r="8" spans="1:4" x14ac:dyDescent="0.25">
      <c r="A8" s="22" t="s">
        <v>0</v>
      </c>
    </row>
    <row r="9" spans="1:4" x14ac:dyDescent="0.25">
      <c r="A9" s="23" t="s">
        <v>1</v>
      </c>
    </row>
    <row r="10" spans="1:4" x14ac:dyDescent="0.25">
      <c r="A10" s="23" t="s">
        <v>2</v>
      </c>
    </row>
    <row r="11" spans="1:4" x14ac:dyDescent="0.25">
      <c r="A11" s="22" t="s">
        <v>119</v>
      </c>
    </row>
    <row r="12" spans="1:4" x14ac:dyDescent="0.25">
      <c r="A12" s="23" t="s">
        <v>99</v>
      </c>
    </row>
    <row r="14" spans="1:4" x14ac:dyDescent="0.25">
      <c r="A14" s="58" t="s">
        <v>100</v>
      </c>
    </row>
    <row r="15" spans="1:4" x14ac:dyDescent="0.25">
      <c r="A15" s="112" t="s">
        <v>4</v>
      </c>
      <c r="B15" s="54">
        <v>2014</v>
      </c>
      <c r="C15" s="54">
        <v>2015</v>
      </c>
      <c r="D15" s="54">
        <v>2016</v>
      </c>
    </row>
    <row r="16" spans="1:4" x14ac:dyDescent="0.25">
      <c r="A16" s="113"/>
      <c r="B16" s="33" t="str">
        <f>Indi_Medellín!B16</f>
        <v>Ene - Dic</v>
      </c>
      <c r="C16" s="33" t="str">
        <f>Indi_Medellín!C16</f>
        <v>Ene - Dic</v>
      </c>
      <c r="D16" s="33" t="str">
        <f>Indi_Medellín!D16</f>
        <v>Ene - Dic</v>
      </c>
    </row>
    <row r="17" spans="1:4" x14ac:dyDescent="0.25">
      <c r="A17" s="27" t="s">
        <v>5</v>
      </c>
      <c r="B17" s="28">
        <f t="shared" ref="B17:D18" si="0">B33/B32*100</f>
        <v>84.549525898014025</v>
      </c>
      <c r="C17" s="28">
        <f t="shared" si="0"/>
        <v>84.728077311835918</v>
      </c>
      <c r="D17" s="28">
        <f t="shared" si="0"/>
        <v>84.902204246216627</v>
      </c>
    </row>
    <row r="18" spans="1:4" x14ac:dyDescent="0.25">
      <c r="A18" s="3" t="s">
        <v>6</v>
      </c>
      <c r="B18" s="6">
        <f t="shared" si="0"/>
        <v>64.209887998363442</v>
      </c>
      <c r="C18" s="6">
        <f t="shared" si="0"/>
        <v>65.414299535181456</v>
      </c>
      <c r="D18" s="6">
        <f t="shared" si="0"/>
        <v>65.645362138368426</v>
      </c>
    </row>
    <row r="19" spans="1:4" x14ac:dyDescent="0.25">
      <c r="A19" s="27" t="s">
        <v>7</v>
      </c>
      <c r="B19" s="28">
        <f t="shared" ref="B19:D20" si="1">B35/B33*100</f>
        <v>58.081579274217709</v>
      </c>
      <c r="C19" s="28">
        <f t="shared" si="1"/>
        <v>59.234176892917148</v>
      </c>
      <c r="D19" s="28">
        <f t="shared" si="1"/>
        <v>59.563146158524226</v>
      </c>
    </row>
    <row r="20" spans="1:4" x14ac:dyDescent="0.25">
      <c r="A20" s="3" t="s">
        <v>8</v>
      </c>
      <c r="B20" s="6">
        <f t="shared" si="1"/>
        <v>9.5441822360785569</v>
      </c>
      <c r="C20" s="6">
        <f t="shared" si="1"/>
        <v>9.4476631045181083</v>
      </c>
      <c r="D20" s="6">
        <f t="shared" si="1"/>
        <v>9.2652638080112943</v>
      </c>
    </row>
    <row r="21" spans="1:4" x14ac:dyDescent="0.25">
      <c r="A21" s="27" t="s">
        <v>9</v>
      </c>
      <c r="B21" s="28">
        <f>B37/B34*100</f>
        <v>7.8533554832396515</v>
      </c>
      <c r="C21" s="28">
        <f>C37/C34*100</f>
        <v>8.0231743525303845</v>
      </c>
      <c r="D21" s="28">
        <f>D37/D34*100</f>
        <v>8.3906829010058228</v>
      </c>
    </row>
    <row r="22" spans="1:4" x14ac:dyDescent="0.25">
      <c r="A22" s="3" t="s">
        <v>10</v>
      </c>
      <c r="B22" s="6">
        <f>B38/B34*100</f>
        <v>1.6908267528389049</v>
      </c>
      <c r="C22" s="6">
        <f>C38/C34*100</f>
        <v>1.4244887519877232</v>
      </c>
      <c r="D22" s="6">
        <f>D38/D34*100</f>
        <v>0.87458090700547031</v>
      </c>
    </row>
    <row r="23" spans="1:4" x14ac:dyDescent="0.25">
      <c r="A23" s="27" t="s">
        <v>11</v>
      </c>
      <c r="B23" s="28">
        <f>B40/B34*100</f>
        <v>28.73950344764809</v>
      </c>
      <c r="C23" s="28">
        <f>C40/C34*100</f>
        <v>30.207835244142466</v>
      </c>
      <c r="D23" s="28">
        <f>D40/D34*100</f>
        <v>27.073407446620784</v>
      </c>
    </row>
    <row r="24" spans="1:4" x14ac:dyDescent="0.25">
      <c r="A24" s="3" t="s">
        <v>12</v>
      </c>
      <c r="B24" s="6">
        <f>B41/B34*100</f>
        <v>8.8785472088842372</v>
      </c>
      <c r="C24" s="6">
        <f>C41/C34*100</f>
        <v>10.46404305714635</v>
      </c>
      <c r="D24" s="6">
        <f>D41/D34*100</f>
        <v>8.0289394741485811</v>
      </c>
    </row>
    <row r="25" spans="1:4" x14ac:dyDescent="0.25">
      <c r="A25" s="20" t="s">
        <v>13</v>
      </c>
      <c r="B25" s="28">
        <f>B42/B34*100</f>
        <v>17.98124843547323</v>
      </c>
      <c r="C25" s="28">
        <f>C42/C34*100</f>
        <v>21.482980639852322</v>
      </c>
      <c r="D25" s="28">
        <f>D42/D34*100</f>
        <v>14.17747485442033</v>
      </c>
    </row>
    <row r="26" spans="1:4" x14ac:dyDescent="0.25">
      <c r="A26" s="3" t="s">
        <v>14</v>
      </c>
      <c r="B26" s="6">
        <f>B43/B34*100</f>
        <v>24.947090549120453</v>
      </c>
      <c r="C26" s="6">
        <f>C43/C34*100</f>
        <v>24.746739021650892</v>
      </c>
      <c r="D26" s="6">
        <f>D43/D34*100</f>
        <v>22.996073760367036</v>
      </c>
    </row>
    <row r="27" spans="1:4" x14ac:dyDescent="0.25">
      <c r="A27" s="27" t="s">
        <v>15</v>
      </c>
      <c r="B27" s="28">
        <f>B44/B34*100</f>
        <v>7.8533554832396515</v>
      </c>
      <c r="C27" s="28">
        <f>C44/C34*100</f>
        <v>8.4301711388125931</v>
      </c>
      <c r="D27" s="28">
        <f>D44/D34*100</f>
        <v>7.0837744838538912</v>
      </c>
    </row>
    <row r="28" spans="1:4" x14ac:dyDescent="0.25">
      <c r="A28" s="3" t="s">
        <v>12</v>
      </c>
      <c r="B28" s="6">
        <f>B45/B34*100</f>
        <v>2.3689779942197844</v>
      </c>
      <c r="C28" s="6">
        <f>C45/C34*100</f>
        <v>2.7622404839480912</v>
      </c>
      <c r="D28" s="6">
        <f>D45/D34*100</f>
        <v>2.3171431092288688</v>
      </c>
    </row>
    <row r="29" spans="1:4" x14ac:dyDescent="0.25">
      <c r="A29" s="20" t="s">
        <v>13</v>
      </c>
      <c r="B29" s="28">
        <f>B46/B34*100</f>
        <v>5.4889288396331617</v>
      </c>
      <c r="C29" s="28">
        <f>C46/C34*100</f>
        <v>6.0604712711421485</v>
      </c>
      <c r="D29" s="28">
        <f>D46/D34*100</f>
        <v>4.1302717487206637</v>
      </c>
    </row>
    <row r="30" spans="1:4" x14ac:dyDescent="0.25">
      <c r="A30" s="3" t="s">
        <v>14</v>
      </c>
      <c r="B30" s="6">
        <f>B47/B34*100</f>
        <v>6.7917529526887108</v>
      </c>
      <c r="C30" s="6">
        <f>C47/C34*100</f>
        <v>7.036818752988534</v>
      </c>
      <c r="D30" s="6">
        <f>D47/D34*100</f>
        <v>5.8110552320451747</v>
      </c>
    </row>
    <row r="31" spans="1:4" x14ac:dyDescent="0.25">
      <c r="A31" s="20"/>
    </row>
    <row r="32" spans="1:4" x14ac:dyDescent="0.25">
      <c r="A32" s="20" t="s">
        <v>16</v>
      </c>
      <c r="B32" s="24">
        <v>161.88499999999999</v>
      </c>
      <c r="C32" s="24">
        <v>162.25200000000001</v>
      </c>
      <c r="D32" s="24">
        <v>162.68600000000001</v>
      </c>
    </row>
    <row r="33" spans="1:4" x14ac:dyDescent="0.25">
      <c r="A33" s="3" t="s">
        <v>17</v>
      </c>
      <c r="B33" s="34">
        <v>136.87299999999999</v>
      </c>
      <c r="C33" s="34">
        <v>137.47300000000001</v>
      </c>
      <c r="D33" s="34">
        <v>138.124</v>
      </c>
    </row>
    <row r="34" spans="1:4" x14ac:dyDescent="0.25">
      <c r="A34" s="20" t="s">
        <v>18</v>
      </c>
      <c r="B34" s="35">
        <v>87.885999999999996</v>
      </c>
      <c r="C34" s="35">
        <v>89.927000000000007</v>
      </c>
      <c r="D34" s="35">
        <v>90.671999999999997</v>
      </c>
    </row>
    <row r="35" spans="1:4" x14ac:dyDescent="0.25">
      <c r="A35" s="3" t="s">
        <v>19</v>
      </c>
      <c r="B35" s="34">
        <v>79.498000000000005</v>
      </c>
      <c r="C35" s="34">
        <v>81.430999999999997</v>
      </c>
      <c r="D35" s="34">
        <v>82.271000000000001</v>
      </c>
    </row>
    <row r="36" spans="1:4" x14ac:dyDescent="0.25">
      <c r="A36" s="20" t="s">
        <v>20</v>
      </c>
      <c r="B36" s="35">
        <v>8.3879999999999999</v>
      </c>
      <c r="C36" s="35">
        <v>8.4960000000000004</v>
      </c>
      <c r="D36" s="35">
        <v>8.4009999999999998</v>
      </c>
    </row>
    <row r="37" spans="1:4" x14ac:dyDescent="0.25">
      <c r="A37" s="3" t="s">
        <v>21</v>
      </c>
      <c r="B37" s="34">
        <v>6.9020000000000001</v>
      </c>
      <c r="C37" s="34">
        <v>7.2149999999999999</v>
      </c>
      <c r="D37" s="34">
        <v>7.6079999999999997</v>
      </c>
    </row>
    <row r="38" spans="1:4" x14ac:dyDescent="0.25">
      <c r="A38" s="20" t="s">
        <v>22</v>
      </c>
      <c r="B38" s="35">
        <v>1.486</v>
      </c>
      <c r="C38" s="35">
        <v>1.2809999999999999</v>
      </c>
      <c r="D38" s="35">
        <v>0.79300000000000004</v>
      </c>
    </row>
    <row r="39" spans="1:4" x14ac:dyDescent="0.25">
      <c r="A39" s="3" t="s">
        <v>23</v>
      </c>
      <c r="B39" s="34">
        <v>48.987000000000002</v>
      </c>
      <c r="C39" s="34">
        <v>47.545999999999999</v>
      </c>
      <c r="D39" s="34">
        <v>47.451999999999998</v>
      </c>
    </row>
    <row r="40" spans="1:4" x14ac:dyDescent="0.25">
      <c r="A40" s="20" t="s">
        <v>24</v>
      </c>
      <c r="B40" s="35">
        <v>25.257999999999999</v>
      </c>
      <c r="C40" s="35">
        <v>27.164999999999999</v>
      </c>
      <c r="D40" s="35">
        <v>24.547999999999998</v>
      </c>
    </row>
    <row r="41" spans="1:4" x14ac:dyDescent="0.25">
      <c r="A41" s="3" t="s">
        <v>12</v>
      </c>
      <c r="B41" s="36">
        <v>7.8029999999999999</v>
      </c>
      <c r="C41" s="36">
        <v>9.41</v>
      </c>
      <c r="D41" s="36">
        <v>7.28</v>
      </c>
    </row>
    <row r="42" spans="1:4" x14ac:dyDescent="0.25">
      <c r="A42" s="20" t="s">
        <v>13</v>
      </c>
      <c r="B42" s="35">
        <v>15.803000000000001</v>
      </c>
      <c r="C42" s="35">
        <v>19.318999999999999</v>
      </c>
      <c r="D42" s="35">
        <v>12.855</v>
      </c>
    </row>
    <row r="43" spans="1:4" x14ac:dyDescent="0.25">
      <c r="A43" s="3" t="s">
        <v>14</v>
      </c>
      <c r="B43" s="36">
        <v>21.925000000000001</v>
      </c>
      <c r="C43" s="36">
        <v>22.254000000000001</v>
      </c>
      <c r="D43" s="36">
        <v>20.850999999999999</v>
      </c>
    </row>
    <row r="44" spans="1:4" x14ac:dyDescent="0.25">
      <c r="A44" s="20" t="s">
        <v>25</v>
      </c>
      <c r="B44" s="35">
        <v>6.9020000000000001</v>
      </c>
      <c r="C44" s="35">
        <v>7.5810000000000004</v>
      </c>
      <c r="D44" s="35">
        <v>6.423</v>
      </c>
    </row>
    <row r="45" spans="1:4" x14ac:dyDescent="0.25">
      <c r="A45" s="3" t="s">
        <v>12</v>
      </c>
      <c r="B45" s="36">
        <v>2.0819999999999999</v>
      </c>
      <c r="C45" s="36">
        <v>2.484</v>
      </c>
      <c r="D45" s="36">
        <v>2.101</v>
      </c>
    </row>
    <row r="46" spans="1:4" x14ac:dyDescent="0.25">
      <c r="A46" s="20" t="s">
        <v>13</v>
      </c>
      <c r="B46" s="35">
        <v>4.8239999999999998</v>
      </c>
      <c r="C46" s="35">
        <v>5.45</v>
      </c>
      <c r="D46" s="35">
        <v>3.7450000000000001</v>
      </c>
    </row>
    <row r="47" spans="1:4" x14ac:dyDescent="0.25">
      <c r="A47" s="3" t="s">
        <v>14</v>
      </c>
      <c r="B47" s="36">
        <v>5.9690000000000003</v>
      </c>
      <c r="C47" s="36">
        <v>6.3280000000000003</v>
      </c>
      <c r="D47" s="36">
        <v>5.2690000000000001</v>
      </c>
    </row>
    <row r="48" spans="1:4" x14ac:dyDescent="0.25">
      <c r="A48" s="32"/>
      <c r="B48" s="30"/>
      <c r="C48" s="30"/>
      <c r="D48" s="30"/>
    </row>
    <row r="49" spans="1:4" x14ac:dyDescent="0.25">
      <c r="A49" s="56"/>
      <c r="B49" s="24"/>
      <c r="C49" s="24"/>
      <c r="D49" s="24"/>
    </row>
    <row r="50" spans="1:4" x14ac:dyDescent="0.25">
      <c r="A50" s="31"/>
    </row>
    <row r="51" spans="1:4" x14ac:dyDescent="0.25">
      <c r="A51" s="59" t="s">
        <v>101</v>
      </c>
    </row>
    <row r="52" spans="1:4" x14ac:dyDescent="0.25">
      <c r="A52" s="112" t="s">
        <v>4</v>
      </c>
      <c r="B52" s="54">
        <v>2014</v>
      </c>
      <c r="C52" s="54">
        <f>+C15</f>
        <v>2015</v>
      </c>
      <c r="D52" s="54">
        <f>+D15</f>
        <v>2016</v>
      </c>
    </row>
    <row r="53" spans="1:4" x14ac:dyDescent="0.25">
      <c r="A53" s="113"/>
      <c r="B53" s="33" t="str">
        <f>B16</f>
        <v>Ene - Dic</v>
      </c>
      <c r="C53" s="33" t="str">
        <f>C16</f>
        <v>Ene - Dic</v>
      </c>
      <c r="D53" s="33" t="str">
        <f>D16</f>
        <v>Ene - Dic</v>
      </c>
    </row>
    <row r="54" spans="1:4" x14ac:dyDescent="0.25">
      <c r="A54" s="27" t="s">
        <v>5</v>
      </c>
      <c r="B54" s="28">
        <f t="shared" ref="B54:D55" si="2">B70/B69*100</f>
        <v>88.944564801835085</v>
      </c>
      <c r="C54" s="28">
        <f t="shared" si="2"/>
        <v>88.995088818164263</v>
      </c>
      <c r="D54" s="28">
        <f t="shared" si="2"/>
        <v>89.17889469125609</v>
      </c>
    </row>
    <row r="55" spans="1:4" x14ac:dyDescent="0.25">
      <c r="A55" s="3" t="s">
        <v>6</v>
      </c>
      <c r="B55" s="6">
        <f t="shared" si="2"/>
        <v>62.443047333039139</v>
      </c>
      <c r="C55" s="6">
        <f t="shared" si="2"/>
        <v>62.630249988574562</v>
      </c>
      <c r="D55" s="6">
        <f t="shared" si="2"/>
        <v>62.823389089256807</v>
      </c>
    </row>
    <row r="56" spans="1:4" x14ac:dyDescent="0.25">
      <c r="A56" s="27" t="s">
        <v>7</v>
      </c>
      <c r="B56" s="28">
        <f t="shared" ref="B56:D57" si="3">B72/B70*100</f>
        <v>56.48443723601185</v>
      </c>
      <c r="C56" s="28">
        <f t="shared" si="3"/>
        <v>57.759585942141577</v>
      </c>
      <c r="D56" s="28">
        <f t="shared" si="3"/>
        <v>57.683241984494359</v>
      </c>
    </row>
    <row r="57" spans="1:4" x14ac:dyDescent="0.25">
      <c r="A57" s="3" t="s">
        <v>8</v>
      </c>
      <c r="B57" s="6">
        <f t="shared" si="3"/>
        <v>9.5424716626130053</v>
      </c>
      <c r="C57" s="6">
        <f t="shared" si="3"/>
        <v>7.7768555088340188</v>
      </c>
      <c r="D57" s="6">
        <f t="shared" si="3"/>
        <v>8.1809962932827052</v>
      </c>
    </row>
    <row r="58" spans="1:4" x14ac:dyDescent="0.25">
      <c r="A58" s="27" t="s">
        <v>9</v>
      </c>
      <c r="B58" s="28">
        <f>B74/B71*100</f>
        <v>8.2006332889725133</v>
      </c>
      <c r="C58" s="28">
        <f>C74/C71*100</f>
        <v>7.2478177191174193</v>
      </c>
      <c r="D58" s="28">
        <f>D74/D71*100</f>
        <v>7.3040412259289393</v>
      </c>
    </row>
    <row r="59" spans="1:4" x14ac:dyDescent="0.25">
      <c r="A59" s="3" t="s">
        <v>10</v>
      </c>
      <c r="B59" s="6">
        <f>B75/B71*100</f>
        <v>1.3418383736404937</v>
      </c>
      <c r="C59" s="6">
        <f>C75/C71*100</f>
        <v>0.52903778971659987</v>
      </c>
      <c r="D59" s="6">
        <f>D75/D71*100</f>
        <v>0.87695506735376549</v>
      </c>
    </row>
    <row r="60" spans="1:4" x14ac:dyDescent="0.25">
      <c r="A60" s="27" t="s">
        <v>11</v>
      </c>
      <c r="B60" s="28">
        <f>B77/B71*100</f>
        <v>24.047542563443624</v>
      </c>
      <c r="C60" s="28">
        <f>C77/C71*100</f>
        <v>28.1293041328797</v>
      </c>
      <c r="D60" s="28">
        <f>D77/D71*100</f>
        <v>24.91366060934816</v>
      </c>
    </row>
    <row r="61" spans="1:4" x14ac:dyDescent="0.25">
      <c r="A61" s="3" t="s">
        <v>12</v>
      </c>
      <c r="B61" s="6">
        <f>B78/B71*100</f>
        <v>9.5305401312468447</v>
      </c>
      <c r="C61" s="6">
        <f>C78/C71*100</f>
        <v>10.266069522862644</v>
      </c>
      <c r="D61" s="6">
        <f>D78/D71*100</f>
        <v>6.9632040502667021</v>
      </c>
    </row>
    <row r="62" spans="1:4" x14ac:dyDescent="0.25">
      <c r="A62" s="20" t="s">
        <v>13</v>
      </c>
      <c r="B62" s="28">
        <f>B79/B71*100</f>
        <v>16.018539764122803</v>
      </c>
      <c r="C62" s="28">
        <f>C79/C71*100</f>
        <v>18.339368620762002</v>
      </c>
      <c r="D62" s="28">
        <f>D79/D71*100</f>
        <v>15.925323207666576</v>
      </c>
    </row>
    <row r="63" spans="1:4" x14ac:dyDescent="0.25">
      <c r="A63" s="3" t="s">
        <v>14</v>
      </c>
      <c r="B63" s="6">
        <f>B80/B71*100</f>
        <v>19.024367858290123</v>
      </c>
      <c r="C63" s="6">
        <f>C80/C71*100</f>
        <v>22.08732772066805</v>
      </c>
      <c r="D63" s="6">
        <f>D80/D71*100</f>
        <v>21.067715396437936</v>
      </c>
    </row>
    <row r="64" spans="1:4" x14ac:dyDescent="0.25">
      <c r="A64" s="27" t="s">
        <v>15</v>
      </c>
      <c r="B64" s="28">
        <f>B81/B71*100</f>
        <v>6.8670552062778212</v>
      </c>
      <c r="C64" s="28">
        <f>C81/C71*100</f>
        <v>8.5877427416927379</v>
      </c>
      <c r="D64" s="28">
        <f>D81/D71*100</f>
        <v>9.1266612422023332</v>
      </c>
    </row>
    <row r="65" spans="1:4" x14ac:dyDescent="0.25">
      <c r="A65" s="3" t="s">
        <v>12</v>
      </c>
      <c r="B65" s="6">
        <f>B82/B71*100</f>
        <v>2.3807994126015326</v>
      </c>
      <c r="C65" s="6">
        <f>C82/C71*100</f>
        <v>2.7090383369970725</v>
      </c>
      <c r="D65" s="6">
        <f>D82/D71*100</f>
        <v>2.4292559443088328</v>
      </c>
    </row>
    <row r="66" spans="1:4" x14ac:dyDescent="0.25">
      <c r="A66" s="20" t="s">
        <v>13</v>
      </c>
      <c r="B66" s="28">
        <f>B83/B71*100</f>
        <v>5.1479968794456425</v>
      </c>
      <c r="C66" s="28">
        <f>C83/C71*100</f>
        <v>6.589256884332273</v>
      </c>
      <c r="D66" s="28">
        <f>D83/D71*100</f>
        <v>6.9053430973691352</v>
      </c>
    </row>
    <row r="67" spans="1:4" x14ac:dyDescent="0.25">
      <c r="A67" s="3" t="s">
        <v>14</v>
      </c>
      <c r="B67" s="6">
        <f>B84/B71*100</f>
        <v>5.7436556376485708</v>
      </c>
      <c r="C67" s="6">
        <f>C84/C71*100</f>
        <v>6.835533096786552</v>
      </c>
      <c r="D67" s="6">
        <f>D84/D71*100</f>
        <v>7.9323750113009668</v>
      </c>
    </row>
    <row r="68" spans="1:4" x14ac:dyDescent="0.25">
      <c r="A68" s="20"/>
    </row>
    <row r="69" spans="1:4" x14ac:dyDescent="0.25">
      <c r="A69" s="20" t="s">
        <v>16</v>
      </c>
      <c r="B69" s="24">
        <v>196.17500000000001</v>
      </c>
      <c r="C69" s="24">
        <v>196.69399999999999</v>
      </c>
      <c r="D69" s="24">
        <v>197.429</v>
      </c>
    </row>
    <row r="70" spans="1:4" x14ac:dyDescent="0.25">
      <c r="A70" s="3" t="s">
        <v>17</v>
      </c>
      <c r="B70" s="34">
        <v>174.48699999999999</v>
      </c>
      <c r="C70" s="34">
        <v>175.048</v>
      </c>
      <c r="D70" s="34">
        <v>176.065</v>
      </c>
    </row>
    <row r="71" spans="1:4" x14ac:dyDescent="0.25">
      <c r="A71" s="20" t="s">
        <v>18</v>
      </c>
      <c r="B71" s="35">
        <v>108.955</v>
      </c>
      <c r="C71" s="35">
        <v>109.633</v>
      </c>
      <c r="D71" s="35">
        <v>110.61</v>
      </c>
    </row>
    <row r="72" spans="1:4" x14ac:dyDescent="0.25">
      <c r="A72" s="3" t="s">
        <v>19</v>
      </c>
      <c r="B72" s="34">
        <v>98.558000000000007</v>
      </c>
      <c r="C72" s="34">
        <v>101.107</v>
      </c>
      <c r="D72" s="34">
        <v>101.56</v>
      </c>
    </row>
    <row r="73" spans="1:4" x14ac:dyDescent="0.25">
      <c r="A73" s="20" t="s">
        <v>20</v>
      </c>
      <c r="B73" s="35">
        <v>10.397</v>
      </c>
      <c r="C73" s="35">
        <v>8.5259999999999998</v>
      </c>
      <c r="D73" s="35">
        <v>9.0489999999999995</v>
      </c>
    </row>
    <row r="74" spans="1:4" x14ac:dyDescent="0.25">
      <c r="A74" s="3" t="s">
        <v>21</v>
      </c>
      <c r="B74" s="34">
        <v>8.9350000000000005</v>
      </c>
      <c r="C74" s="34">
        <v>7.9459999999999997</v>
      </c>
      <c r="D74" s="34">
        <v>8.0790000000000006</v>
      </c>
    </row>
    <row r="75" spans="1:4" x14ac:dyDescent="0.25">
      <c r="A75" s="20" t="s">
        <v>22</v>
      </c>
      <c r="B75" s="35">
        <v>1.462</v>
      </c>
      <c r="C75" s="35">
        <v>0.57999999999999996</v>
      </c>
      <c r="D75" s="35">
        <v>0.97</v>
      </c>
    </row>
    <row r="76" spans="1:4" x14ac:dyDescent="0.25">
      <c r="A76" s="3" t="s">
        <v>23</v>
      </c>
      <c r="B76" s="34">
        <v>65.531999999999996</v>
      </c>
      <c r="C76" s="34">
        <v>65.415000000000006</v>
      </c>
      <c r="D76" s="34">
        <v>65.454999999999998</v>
      </c>
    </row>
    <row r="77" spans="1:4" x14ac:dyDescent="0.25">
      <c r="A77" s="20" t="s">
        <v>24</v>
      </c>
      <c r="B77" s="35">
        <v>26.201000000000001</v>
      </c>
      <c r="C77" s="35">
        <v>30.838999999999999</v>
      </c>
      <c r="D77" s="35">
        <v>27.556999999999999</v>
      </c>
    </row>
    <row r="78" spans="1:4" x14ac:dyDescent="0.25">
      <c r="A78" s="3" t="s">
        <v>12</v>
      </c>
      <c r="B78" s="36">
        <v>10.384</v>
      </c>
      <c r="C78" s="36">
        <v>11.255000000000001</v>
      </c>
      <c r="D78" s="36">
        <v>7.702</v>
      </c>
    </row>
    <row r="79" spans="1:4" x14ac:dyDescent="0.25">
      <c r="A79" s="20" t="s">
        <v>13</v>
      </c>
      <c r="B79" s="35">
        <v>17.452999999999999</v>
      </c>
      <c r="C79" s="35">
        <v>20.106000000000002</v>
      </c>
      <c r="D79" s="35">
        <v>17.614999999999998</v>
      </c>
    </row>
    <row r="80" spans="1:4" x14ac:dyDescent="0.25">
      <c r="A80" s="3" t="s">
        <v>14</v>
      </c>
      <c r="B80" s="36">
        <v>20.728000000000002</v>
      </c>
      <c r="C80" s="36">
        <v>24.215</v>
      </c>
      <c r="D80" s="36">
        <v>23.303000000000001</v>
      </c>
    </row>
    <row r="81" spans="1:4" x14ac:dyDescent="0.25">
      <c r="A81" s="20" t="s">
        <v>25</v>
      </c>
      <c r="B81" s="35">
        <v>7.4820000000000002</v>
      </c>
      <c r="C81" s="35">
        <v>9.4149999999999991</v>
      </c>
      <c r="D81" s="35">
        <v>10.095000000000001</v>
      </c>
    </row>
    <row r="82" spans="1:4" x14ac:dyDescent="0.25">
      <c r="A82" s="3" t="s">
        <v>12</v>
      </c>
      <c r="B82" s="36">
        <v>2.5939999999999999</v>
      </c>
      <c r="C82" s="36">
        <v>2.97</v>
      </c>
      <c r="D82" s="36">
        <v>2.6869999999999998</v>
      </c>
    </row>
    <row r="83" spans="1:4" x14ac:dyDescent="0.25">
      <c r="A83" s="20" t="s">
        <v>13</v>
      </c>
      <c r="B83" s="35">
        <v>5.609</v>
      </c>
      <c r="C83" s="35">
        <v>7.2240000000000002</v>
      </c>
      <c r="D83" s="35">
        <v>7.6379999999999999</v>
      </c>
    </row>
    <row r="84" spans="1:4" x14ac:dyDescent="0.25">
      <c r="A84" s="3" t="s">
        <v>14</v>
      </c>
      <c r="B84" s="36">
        <v>6.258</v>
      </c>
      <c r="C84" s="36">
        <v>7.4939999999999998</v>
      </c>
      <c r="D84" s="36">
        <v>8.7739999999999991</v>
      </c>
    </row>
    <row r="85" spans="1:4" x14ac:dyDescent="0.25">
      <c r="A85" s="32"/>
      <c r="B85" s="30"/>
      <c r="C85" s="30"/>
      <c r="D85" s="30"/>
    </row>
    <row r="88" spans="1:4" x14ac:dyDescent="0.25">
      <c r="A88" s="59" t="s">
        <v>102</v>
      </c>
    </row>
    <row r="89" spans="1:4" x14ac:dyDescent="0.25">
      <c r="A89" s="112" t="s">
        <v>4</v>
      </c>
      <c r="B89" s="54">
        <v>2014</v>
      </c>
      <c r="C89" s="54">
        <f>+C52</f>
        <v>2015</v>
      </c>
      <c r="D89" s="54">
        <f>+D52</f>
        <v>2016</v>
      </c>
    </row>
    <row r="90" spans="1:4" x14ac:dyDescent="0.25">
      <c r="A90" s="113"/>
      <c r="B90" s="33" t="str">
        <f>B53</f>
        <v>Ene - Dic</v>
      </c>
      <c r="C90" s="33" t="str">
        <f>C53</f>
        <v>Ene - Dic</v>
      </c>
      <c r="D90" s="33" t="str">
        <f>D53</f>
        <v>Ene - Dic</v>
      </c>
    </row>
    <row r="91" spans="1:4" x14ac:dyDescent="0.25">
      <c r="A91" s="27" t="s">
        <v>5</v>
      </c>
      <c r="B91" s="28">
        <f t="shared" ref="B91:D92" si="4">B107/B106*100</f>
        <v>87.199308308359647</v>
      </c>
      <c r="C91" s="28">
        <f t="shared" si="4"/>
        <v>87.300949010776904</v>
      </c>
      <c r="D91" s="28">
        <f t="shared" si="4"/>
        <v>87.494256562105704</v>
      </c>
    </row>
    <row r="92" spans="1:4" x14ac:dyDescent="0.25">
      <c r="A92" s="3" t="s">
        <v>6</v>
      </c>
      <c r="B92" s="6">
        <f t="shared" si="4"/>
        <v>63.276950095372541</v>
      </c>
      <c r="C92" s="6">
        <f t="shared" si="4"/>
        <v>65.585193249863906</v>
      </c>
      <c r="D92" s="6">
        <f t="shared" si="4"/>
        <v>63.298767984262206</v>
      </c>
    </row>
    <row r="93" spans="1:4" x14ac:dyDescent="0.25">
      <c r="A93" s="27" t="s">
        <v>7</v>
      </c>
      <c r="B93" s="28">
        <f t="shared" ref="B93:D94" si="5">B109/B107*100</f>
        <v>58.789819086272232</v>
      </c>
      <c r="C93" s="28">
        <f t="shared" si="5"/>
        <v>59.031866337255558</v>
      </c>
      <c r="D93" s="28">
        <f t="shared" si="5"/>
        <v>57.57047830218562</v>
      </c>
    </row>
    <row r="94" spans="1:4" x14ac:dyDescent="0.25">
      <c r="A94" s="3" t="s">
        <v>8</v>
      </c>
      <c r="B94" s="6">
        <f t="shared" si="5"/>
        <v>7.0912567725486024</v>
      </c>
      <c r="C94" s="6">
        <f t="shared" si="5"/>
        <v>9.9920829502502819</v>
      </c>
      <c r="D94" s="6">
        <f t="shared" si="5"/>
        <v>9.0496069109920079</v>
      </c>
    </row>
    <row r="95" spans="1:4" x14ac:dyDescent="0.25">
      <c r="A95" s="27" t="s">
        <v>9</v>
      </c>
      <c r="B95" s="28">
        <f>B111/B108*100</f>
        <v>6.5069584617019016</v>
      </c>
      <c r="C95" s="28">
        <f>C111/C108*100</f>
        <v>8.9181734600061286</v>
      </c>
      <c r="D95" s="28">
        <f>D111/D108*100</f>
        <v>8.605817980694523</v>
      </c>
    </row>
    <row r="96" spans="1:4" x14ac:dyDescent="0.25">
      <c r="A96" s="3" t="s">
        <v>10</v>
      </c>
      <c r="B96" s="6">
        <f>B112/B108*100</f>
        <v>0.58429831084670136</v>
      </c>
      <c r="C96" s="6">
        <f>C112/C108*100</f>
        <v>1.0739094902441517</v>
      </c>
      <c r="D96" s="6">
        <f>D112/D108*100</f>
        <v>0.44378893029748351</v>
      </c>
    </row>
    <row r="97" spans="1:4" x14ac:dyDescent="0.25">
      <c r="A97" s="27" t="s">
        <v>11</v>
      </c>
      <c r="B97" s="28">
        <f>B114/B108*100</f>
        <v>29.283968979071496</v>
      </c>
      <c r="C97" s="28">
        <f>C114/C108*100</f>
        <v>26.01644703238329</v>
      </c>
      <c r="D97" s="28">
        <f>D114/D108*100</f>
        <v>24.3162094894452</v>
      </c>
    </row>
    <row r="98" spans="1:4" x14ac:dyDescent="0.25">
      <c r="A98" s="3" t="s">
        <v>12</v>
      </c>
      <c r="B98" s="6">
        <f>B115/B108*100</f>
        <v>9.2584723255072774</v>
      </c>
      <c r="C98" s="6">
        <f>C115/C108*100</f>
        <v>10.062314843191338</v>
      </c>
      <c r="D98" s="6">
        <f>D115/D108*100</f>
        <v>7.282352476394907</v>
      </c>
    </row>
    <row r="99" spans="1:4" x14ac:dyDescent="0.25">
      <c r="A99" s="20" t="s">
        <v>13</v>
      </c>
      <c r="B99" s="28">
        <f>B116/B108*100</f>
        <v>19.49697227238925</v>
      </c>
      <c r="C99" s="28">
        <f>C116/C108*100</f>
        <v>17.873378281744817</v>
      </c>
      <c r="D99" s="28">
        <f>D116/D108*100</f>
        <v>16.432042350896136</v>
      </c>
    </row>
    <row r="100" spans="1:4" x14ac:dyDescent="0.25">
      <c r="A100" s="3" t="s">
        <v>14</v>
      </c>
      <c r="B100" s="6">
        <f>B117/B108*100</f>
        <v>25.031870816955276</v>
      </c>
      <c r="C100" s="6">
        <f>C117/C108*100</f>
        <v>21.498620901011339</v>
      </c>
      <c r="D100" s="6">
        <f>D117/D108*100</f>
        <v>19.593873869128355</v>
      </c>
    </row>
    <row r="101" spans="1:4" x14ac:dyDescent="0.25">
      <c r="A101" s="27" t="s">
        <v>15</v>
      </c>
      <c r="B101" s="28">
        <f>B118/B108*100</f>
        <v>6.710134919791777</v>
      </c>
      <c r="C101" s="28">
        <f>C118/C108*100</f>
        <v>7.800847890489325</v>
      </c>
      <c r="D101" s="28">
        <f>D118/D108*100</f>
        <v>6.5936236617195831</v>
      </c>
    </row>
    <row r="102" spans="1:4" x14ac:dyDescent="0.25">
      <c r="A102" s="3" t="s">
        <v>12</v>
      </c>
      <c r="B102" s="6">
        <f>B119/B108*100</f>
        <v>2.2203335812174654</v>
      </c>
      <c r="C102" s="6">
        <f>C119/C108*100</f>
        <v>3.5805495964858514</v>
      </c>
      <c r="D102" s="6">
        <f>D119/D108*100</f>
        <v>2.3664353345536431</v>
      </c>
    </row>
    <row r="103" spans="1:4" x14ac:dyDescent="0.25">
      <c r="A103" s="20" t="s">
        <v>13</v>
      </c>
      <c r="B103" s="28">
        <f>B120/B108*100</f>
        <v>4.9373207266546268</v>
      </c>
      <c r="C103" s="28">
        <f>C120/C108*100</f>
        <v>4.7591684543875781</v>
      </c>
      <c r="D103" s="28">
        <f>D120/D108*100</f>
        <v>5.3939449807076922</v>
      </c>
    </row>
    <row r="104" spans="1:4" x14ac:dyDescent="0.25">
      <c r="A104" s="3" t="s">
        <v>14</v>
      </c>
      <c r="B104" s="6">
        <f>B121/B108*100</f>
        <v>5.6915967279294586</v>
      </c>
      <c r="C104" s="6">
        <f>C121/C108*100</f>
        <v>5.5776892430278888</v>
      </c>
      <c r="D104" s="6">
        <f>D121/D108*100</f>
        <v>5.5598719991571972</v>
      </c>
    </row>
    <row r="105" spans="1:4" x14ac:dyDescent="0.25">
      <c r="A105" s="20"/>
    </row>
    <row r="106" spans="1:4" x14ac:dyDescent="0.25">
      <c r="A106" s="20" t="s">
        <v>16</v>
      </c>
      <c r="B106" s="24">
        <v>136.477</v>
      </c>
      <c r="C106" s="24">
        <v>136.774</v>
      </c>
      <c r="D106" s="24">
        <v>137.113</v>
      </c>
    </row>
    <row r="107" spans="1:4" x14ac:dyDescent="0.25">
      <c r="A107" s="3" t="s">
        <v>17</v>
      </c>
      <c r="B107" s="34">
        <v>119.00700000000001</v>
      </c>
      <c r="C107" s="34">
        <v>119.405</v>
      </c>
      <c r="D107" s="34">
        <v>119.96599999999999</v>
      </c>
    </row>
    <row r="108" spans="1:4" x14ac:dyDescent="0.25">
      <c r="A108" s="20" t="s">
        <v>18</v>
      </c>
      <c r="B108" s="35">
        <v>75.304000000000002</v>
      </c>
      <c r="C108" s="35">
        <v>78.311999999999998</v>
      </c>
      <c r="D108" s="35">
        <v>75.936999999999998</v>
      </c>
    </row>
    <row r="109" spans="1:4" x14ac:dyDescent="0.25">
      <c r="A109" s="3" t="s">
        <v>19</v>
      </c>
      <c r="B109" s="34">
        <v>69.963999999999999</v>
      </c>
      <c r="C109" s="34">
        <v>70.486999999999995</v>
      </c>
      <c r="D109" s="34">
        <v>69.064999999999998</v>
      </c>
    </row>
    <row r="110" spans="1:4" x14ac:dyDescent="0.25">
      <c r="A110" s="20" t="s">
        <v>20</v>
      </c>
      <c r="B110" s="35">
        <v>5.34</v>
      </c>
      <c r="C110" s="35">
        <v>7.8250000000000002</v>
      </c>
      <c r="D110" s="35">
        <v>6.8719999999999999</v>
      </c>
    </row>
    <row r="111" spans="1:4" x14ac:dyDescent="0.25">
      <c r="A111" s="3" t="s">
        <v>21</v>
      </c>
      <c r="B111" s="34">
        <v>4.9000000000000004</v>
      </c>
      <c r="C111" s="34">
        <v>6.984</v>
      </c>
      <c r="D111" s="34">
        <v>6.5350000000000001</v>
      </c>
    </row>
    <row r="112" spans="1:4" x14ac:dyDescent="0.25">
      <c r="A112" s="20" t="s">
        <v>22</v>
      </c>
      <c r="B112" s="35">
        <v>0.44</v>
      </c>
      <c r="C112" s="35">
        <v>0.84099999999999997</v>
      </c>
      <c r="D112" s="35">
        <v>0.33700000000000002</v>
      </c>
    </row>
    <row r="113" spans="1:4" x14ac:dyDescent="0.25">
      <c r="A113" s="3" t="s">
        <v>23</v>
      </c>
      <c r="B113" s="34">
        <v>43.703000000000003</v>
      </c>
      <c r="C113" s="34">
        <v>41.093000000000004</v>
      </c>
      <c r="D113" s="34">
        <v>44.029000000000003</v>
      </c>
    </row>
    <row r="114" spans="1:4" x14ac:dyDescent="0.25">
      <c r="A114" s="20" t="s">
        <v>24</v>
      </c>
      <c r="B114" s="35">
        <v>22.052</v>
      </c>
      <c r="C114" s="35">
        <v>20.373999999999999</v>
      </c>
      <c r="D114" s="35">
        <v>18.465</v>
      </c>
    </row>
    <row r="115" spans="1:4" x14ac:dyDescent="0.25">
      <c r="A115" s="3" t="s">
        <v>12</v>
      </c>
      <c r="B115" s="36">
        <v>6.9720000000000004</v>
      </c>
      <c r="C115" s="36">
        <v>7.88</v>
      </c>
      <c r="D115" s="36">
        <v>5.53</v>
      </c>
    </row>
    <row r="116" spans="1:4" x14ac:dyDescent="0.25">
      <c r="A116" s="20" t="s">
        <v>13</v>
      </c>
      <c r="B116" s="35">
        <v>14.682</v>
      </c>
      <c r="C116" s="35">
        <v>13.997</v>
      </c>
      <c r="D116" s="35">
        <v>12.478</v>
      </c>
    </row>
    <row r="117" spans="1:4" x14ac:dyDescent="0.25">
      <c r="A117" s="3" t="s">
        <v>14</v>
      </c>
      <c r="B117" s="36">
        <v>18.850000000000001</v>
      </c>
      <c r="C117" s="36">
        <v>16.835999999999999</v>
      </c>
      <c r="D117" s="36">
        <v>14.879</v>
      </c>
    </row>
    <row r="118" spans="1:4" x14ac:dyDescent="0.25">
      <c r="A118" s="20" t="s">
        <v>25</v>
      </c>
      <c r="B118" s="35">
        <v>5.0529999999999999</v>
      </c>
      <c r="C118" s="35">
        <v>6.109</v>
      </c>
      <c r="D118" s="35">
        <v>5.0069999999999997</v>
      </c>
    </row>
    <row r="119" spans="1:4" x14ac:dyDescent="0.25">
      <c r="A119" s="3" t="s">
        <v>12</v>
      </c>
      <c r="B119" s="36">
        <v>1.6719999999999999</v>
      </c>
      <c r="C119" s="36">
        <v>2.8039999999999998</v>
      </c>
      <c r="D119" s="36">
        <v>1.7969999999999999</v>
      </c>
    </row>
    <row r="120" spans="1:4" x14ac:dyDescent="0.25">
      <c r="A120" s="20" t="s">
        <v>13</v>
      </c>
      <c r="B120" s="35">
        <v>3.718</v>
      </c>
      <c r="C120" s="35">
        <v>3.7269999999999999</v>
      </c>
      <c r="D120" s="35">
        <v>4.0960000000000001</v>
      </c>
    </row>
    <row r="121" spans="1:4" x14ac:dyDescent="0.25">
      <c r="A121" s="3" t="s">
        <v>14</v>
      </c>
      <c r="B121" s="36">
        <v>4.2859999999999996</v>
      </c>
      <c r="C121" s="36">
        <v>4.3680000000000003</v>
      </c>
      <c r="D121" s="36">
        <v>4.2220000000000004</v>
      </c>
    </row>
    <row r="122" spans="1:4" x14ac:dyDescent="0.25">
      <c r="A122" s="32"/>
      <c r="B122" s="30"/>
      <c r="C122" s="30"/>
      <c r="D122" s="30"/>
    </row>
    <row r="125" spans="1:4" x14ac:dyDescent="0.25">
      <c r="A125" s="59" t="s">
        <v>103</v>
      </c>
    </row>
    <row r="126" spans="1:4" x14ac:dyDescent="0.25">
      <c r="A126" s="112" t="s">
        <v>4</v>
      </c>
      <c r="B126" s="54">
        <v>2014</v>
      </c>
      <c r="C126" s="54">
        <f>+C89</f>
        <v>2015</v>
      </c>
      <c r="D126" s="54">
        <f>+D89</f>
        <v>2016</v>
      </c>
    </row>
    <row r="127" spans="1:4" x14ac:dyDescent="0.25">
      <c r="A127" s="113"/>
      <c r="B127" s="33" t="str">
        <f>B90</f>
        <v>Ene - Dic</v>
      </c>
      <c r="C127" s="33" t="str">
        <f>C90</f>
        <v>Ene - Dic</v>
      </c>
      <c r="D127" s="33" t="str">
        <f>D90</f>
        <v>Ene - Dic</v>
      </c>
    </row>
    <row r="128" spans="1:4" x14ac:dyDescent="0.25">
      <c r="A128" s="27" t="s">
        <v>5</v>
      </c>
      <c r="B128" s="28">
        <f t="shared" ref="B128:D129" si="6">B144/B143*100</f>
        <v>86.435597755024034</v>
      </c>
      <c r="C128" s="28">
        <f t="shared" si="6"/>
        <v>87.03648055772581</v>
      </c>
      <c r="D128" s="28">
        <f t="shared" si="6"/>
        <v>87.217995104820673</v>
      </c>
    </row>
    <row r="129" spans="1:4" x14ac:dyDescent="0.25">
      <c r="A129" s="3" t="s">
        <v>6</v>
      </c>
      <c r="B129" s="6">
        <f t="shared" si="6"/>
        <v>62.980202321107178</v>
      </c>
      <c r="C129" s="6">
        <f t="shared" si="6"/>
        <v>65.217357946262794</v>
      </c>
      <c r="D129" s="6">
        <f t="shared" si="6"/>
        <v>62.483413912486476</v>
      </c>
    </row>
    <row r="130" spans="1:4" x14ac:dyDescent="0.25">
      <c r="A130" s="27" t="s">
        <v>7</v>
      </c>
      <c r="B130" s="28">
        <f t="shared" ref="B130:D131" si="7">B146/B144*100</f>
        <v>58.130081300813011</v>
      </c>
      <c r="C130" s="28">
        <f t="shared" si="7"/>
        <v>58.889963019226933</v>
      </c>
      <c r="D130" s="28">
        <f t="shared" si="7"/>
        <v>57.361935119801132</v>
      </c>
    </row>
    <row r="131" spans="1:4" x14ac:dyDescent="0.25">
      <c r="A131" s="3" t="s">
        <v>8</v>
      </c>
      <c r="B131" s="6">
        <f t="shared" si="7"/>
        <v>7.6997930626724482</v>
      </c>
      <c r="C131" s="6">
        <f t="shared" si="7"/>
        <v>9.7020105172758608</v>
      </c>
      <c r="D131" s="6">
        <f t="shared" si="7"/>
        <v>8.1953207952451272</v>
      </c>
    </row>
    <row r="132" spans="1:4" x14ac:dyDescent="0.25">
      <c r="A132" s="27" t="s">
        <v>9</v>
      </c>
      <c r="B132" s="28">
        <f>B148/B145*100</f>
        <v>7.5396629877808445</v>
      </c>
      <c r="C132" s="28">
        <f>C148/C145*100</f>
        <v>9.0514452431090664</v>
      </c>
      <c r="D132" s="28">
        <f>D148/D145*100</f>
        <v>7.0822705249154838</v>
      </c>
    </row>
    <row r="133" spans="1:4" x14ac:dyDescent="0.25">
      <c r="A133" s="3" t="s">
        <v>10</v>
      </c>
      <c r="B133" s="6">
        <f>B149/B145*100</f>
        <v>0.16136184469846276</v>
      </c>
      <c r="C133" s="6">
        <f>C149/C145*100</f>
        <v>0.65174170323400349</v>
      </c>
      <c r="D133" s="6">
        <f>D149/D145*100</f>
        <v>1.1130502703296434</v>
      </c>
    </row>
    <row r="134" spans="1:4" x14ac:dyDescent="0.25">
      <c r="A134" s="27" t="s">
        <v>11</v>
      </c>
      <c r="B134" s="28">
        <f>B151/B145*100</f>
        <v>27.635987386677179</v>
      </c>
      <c r="C134" s="28">
        <f>C151/C145*100</f>
        <v>26.300248226533185</v>
      </c>
      <c r="D134" s="28">
        <f>D151/D145*100</f>
        <v>24.812966059289455</v>
      </c>
    </row>
    <row r="135" spans="1:4" x14ac:dyDescent="0.25">
      <c r="A135" s="3" t="s">
        <v>12</v>
      </c>
      <c r="B135" s="6">
        <f>B152/B145*100</f>
        <v>10.471275128104059</v>
      </c>
      <c r="C135" s="6">
        <f>C152/C145*100</f>
        <v>9.0796795407220916</v>
      </c>
      <c r="D135" s="6">
        <f>D152/D145*100</f>
        <v>9.2095146270915453</v>
      </c>
    </row>
    <row r="136" spans="1:4" x14ac:dyDescent="0.25">
      <c r="A136" s="20" t="s">
        <v>13</v>
      </c>
      <c r="B136" s="28">
        <f>B153/B145*100</f>
        <v>17.406139140717382</v>
      </c>
      <c r="C136" s="28">
        <f>C153/C145*100</f>
        <v>18.138183358234414</v>
      </c>
      <c r="D136" s="28">
        <f>D153/D145*100</f>
        <v>12.503508793341226</v>
      </c>
    </row>
    <row r="137" spans="1:4" x14ac:dyDescent="0.25">
      <c r="A137" s="3" t="s">
        <v>14</v>
      </c>
      <c r="B137" s="6">
        <f>B154/B145*100</f>
        <v>22.24206740244383</v>
      </c>
      <c r="C137" s="6">
        <f>C154/C145*100</f>
        <v>22.132160041410302</v>
      </c>
      <c r="D137" s="6">
        <f>D154/D145*100</f>
        <v>19.430782186313873</v>
      </c>
    </row>
    <row r="138" spans="1:4" x14ac:dyDescent="0.25">
      <c r="A138" s="27" t="s">
        <v>15</v>
      </c>
      <c r="B138" s="28">
        <f>B155/B145*100</f>
        <v>7.6209597950335048</v>
      </c>
      <c r="C138" s="28">
        <f>C155/C145*100</f>
        <v>7.2220980435984616</v>
      </c>
      <c r="D138" s="28">
        <f>D155/D145*100</f>
        <v>7.2384881067161357</v>
      </c>
    </row>
    <row r="139" spans="1:4" x14ac:dyDescent="0.25">
      <c r="A139" s="3" t="s">
        <v>12</v>
      </c>
      <c r="B139" s="6">
        <f>B156/B145*100</f>
        <v>3.3996846669294443</v>
      </c>
      <c r="C139" s="6">
        <f>C156/C145*100</f>
        <v>2.7422561556650944</v>
      </c>
      <c r="D139" s="6">
        <f>D156/D145*100</f>
        <v>2.5849127988576588</v>
      </c>
    </row>
    <row r="140" spans="1:4" x14ac:dyDescent="0.25">
      <c r="A140" s="20" t="s">
        <v>13</v>
      </c>
      <c r="B140" s="28">
        <f>B157/B145*100</f>
        <v>4.853173039022467</v>
      </c>
      <c r="C140" s="28">
        <f>C157/C145*100</f>
        <v>5.2551086432243563</v>
      </c>
      <c r="D140" s="28">
        <f>D157/D145*100</f>
        <v>4.3399196943993559</v>
      </c>
    </row>
    <row r="141" spans="1:4" x14ac:dyDescent="0.25">
      <c r="A141" s="3" t="s">
        <v>14</v>
      </c>
      <c r="B141" s="6">
        <f>B158/B145*100</f>
        <v>5.9272763106030757</v>
      </c>
      <c r="C141" s="6">
        <f>C158/C145*100</f>
        <v>5.8468524640306807</v>
      </c>
      <c r="D141" s="6">
        <f>D158/D145*100</f>
        <v>5.8471752688040821</v>
      </c>
    </row>
    <row r="142" spans="1:4" x14ac:dyDescent="0.25">
      <c r="A142" s="20"/>
    </row>
    <row r="143" spans="1:4" x14ac:dyDescent="0.25">
      <c r="A143" s="20" t="s">
        <v>16</v>
      </c>
      <c r="B143" s="24">
        <v>149.13300000000001</v>
      </c>
      <c r="C143" s="24">
        <v>149.751</v>
      </c>
      <c r="D143" s="24">
        <v>150.352</v>
      </c>
    </row>
    <row r="144" spans="1:4" x14ac:dyDescent="0.25">
      <c r="A144" s="3" t="s">
        <v>17</v>
      </c>
      <c r="B144" s="34">
        <v>128.904</v>
      </c>
      <c r="C144" s="34">
        <v>130.33799999999999</v>
      </c>
      <c r="D144" s="34">
        <v>131.13399999999999</v>
      </c>
    </row>
    <row r="145" spans="1:4" x14ac:dyDescent="0.25">
      <c r="A145" s="20" t="s">
        <v>18</v>
      </c>
      <c r="B145" s="35">
        <v>81.183999999999997</v>
      </c>
      <c r="C145" s="35">
        <v>85.003</v>
      </c>
      <c r="D145" s="35">
        <v>81.936999999999998</v>
      </c>
    </row>
    <row r="146" spans="1:4" x14ac:dyDescent="0.25">
      <c r="A146" s="3" t="s">
        <v>19</v>
      </c>
      <c r="B146" s="34">
        <v>74.932000000000002</v>
      </c>
      <c r="C146" s="34">
        <v>76.756</v>
      </c>
      <c r="D146" s="34">
        <v>75.221000000000004</v>
      </c>
    </row>
    <row r="147" spans="1:4" x14ac:dyDescent="0.25">
      <c r="A147" s="20" t="s">
        <v>20</v>
      </c>
      <c r="B147" s="35">
        <v>6.2510000000000003</v>
      </c>
      <c r="C147" s="35">
        <v>8.2469999999999999</v>
      </c>
      <c r="D147" s="35">
        <v>6.7149999999999999</v>
      </c>
    </row>
    <row r="148" spans="1:4" x14ac:dyDescent="0.25">
      <c r="A148" s="3" t="s">
        <v>21</v>
      </c>
      <c r="B148" s="34">
        <v>6.1210000000000004</v>
      </c>
      <c r="C148" s="34">
        <v>7.694</v>
      </c>
      <c r="D148" s="34">
        <v>5.8029999999999999</v>
      </c>
    </row>
    <row r="149" spans="1:4" x14ac:dyDescent="0.25">
      <c r="A149" s="20" t="s">
        <v>22</v>
      </c>
      <c r="B149" s="35">
        <v>0.13100000000000001</v>
      </c>
      <c r="C149" s="35">
        <v>0.55400000000000005</v>
      </c>
      <c r="D149" s="35">
        <v>0.91200000000000003</v>
      </c>
    </row>
    <row r="150" spans="1:4" x14ac:dyDescent="0.25">
      <c r="A150" s="3" t="s">
        <v>23</v>
      </c>
      <c r="B150" s="34">
        <v>47.72</v>
      </c>
      <c r="C150" s="34">
        <v>45.335000000000001</v>
      </c>
      <c r="D150" s="34">
        <v>49.197000000000003</v>
      </c>
    </row>
    <row r="151" spans="1:4" x14ac:dyDescent="0.25">
      <c r="A151" s="20" t="s">
        <v>24</v>
      </c>
      <c r="B151" s="35">
        <v>22.436</v>
      </c>
      <c r="C151" s="35">
        <v>22.356000000000002</v>
      </c>
      <c r="D151" s="35">
        <v>20.331</v>
      </c>
    </row>
    <row r="152" spans="1:4" x14ac:dyDescent="0.25">
      <c r="A152" s="3" t="s">
        <v>12</v>
      </c>
      <c r="B152" s="36">
        <v>8.5009999999999994</v>
      </c>
      <c r="C152" s="36">
        <v>7.718</v>
      </c>
      <c r="D152" s="36">
        <v>7.5460000000000003</v>
      </c>
    </row>
    <row r="153" spans="1:4" x14ac:dyDescent="0.25">
      <c r="A153" s="20" t="s">
        <v>13</v>
      </c>
      <c r="B153" s="35">
        <v>14.131</v>
      </c>
      <c r="C153" s="35">
        <v>15.417999999999999</v>
      </c>
      <c r="D153" s="35">
        <v>10.244999999999999</v>
      </c>
    </row>
    <row r="154" spans="1:4" x14ac:dyDescent="0.25">
      <c r="A154" s="3" t="s">
        <v>14</v>
      </c>
      <c r="B154" s="36">
        <v>18.056999999999999</v>
      </c>
      <c r="C154" s="36">
        <v>18.812999999999999</v>
      </c>
      <c r="D154" s="36">
        <v>15.920999999999999</v>
      </c>
    </row>
    <row r="155" spans="1:4" x14ac:dyDescent="0.25">
      <c r="A155" s="20" t="s">
        <v>25</v>
      </c>
      <c r="B155" s="35">
        <v>6.1870000000000003</v>
      </c>
      <c r="C155" s="35">
        <v>6.1390000000000002</v>
      </c>
      <c r="D155" s="35">
        <v>5.931</v>
      </c>
    </row>
    <row r="156" spans="1:4" x14ac:dyDescent="0.25">
      <c r="A156" s="3" t="s">
        <v>12</v>
      </c>
      <c r="B156" s="36">
        <v>2.76</v>
      </c>
      <c r="C156" s="36">
        <v>2.331</v>
      </c>
      <c r="D156" s="36">
        <v>2.1179999999999999</v>
      </c>
    </row>
    <row r="157" spans="1:4" x14ac:dyDescent="0.25">
      <c r="A157" s="20" t="s">
        <v>13</v>
      </c>
      <c r="B157" s="35">
        <v>3.94</v>
      </c>
      <c r="C157" s="35">
        <v>4.4669999999999996</v>
      </c>
      <c r="D157" s="35">
        <v>3.556</v>
      </c>
    </row>
    <row r="158" spans="1:4" x14ac:dyDescent="0.25">
      <c r="A158" s="3" t="s">
        <v>14</v>
      </c>
      <c r="B158" s="36">
        <v>4.8120000000000003</v>
      </c>
      <c r="C158" s="36">
        <v>4.97</v>
      </c>
      <c r="D158" s="36">
        <v>4.7910000000000004</v>
      </c>
    </row>
    <row r="159" spans="1:4" x14ac:dyDescent="0.25">
      <c r="A159" s="32"/>
      <c r="B159" s="30"/>
      <c r="C159" s="30"/>
      <c r="D159" s="30"/>
    </row>
    <row r="162" spans="1:4" x14ac:dyDescent="0.25">
      <c r="A162" s="59" t="s">
        <v>104</v>
      </c>
    </row>
    <row r="163" spans="1:4" x14ac:dyDescent="0.25">
      <c r="A163" s="112" t="s">
        <v>4</v>
      </c>
      <c r="B163" s="54">
        <v>2014</v>
      </c>
      <c r="C163" s="54">
        <f>+C126</f>
        <v>2015</v>
      </c>
      <c r="D163" s="54">
        <f>+D126</f>
        <v>2016</v>
      </c>
    </row>
    <row r="164" spans="1:4" x14ac:dyDescent="0.25">
      <c r="A164" s="113"/>
      <c r="B164" s="33" t="str">
        <f>B571</f>
        <v>Ene - Dic</v>
      </c>
      <c r="C164" s="33" t="str">
        <f>C571</f>
        <v>Ene - Dic</v>
      </c>
      <c r="D164" s="33" t="str">
        <f>D571</f>
        <v>Ene - Dic</v>
      </c>
    </row>
    <row r="165" spans="1:4" x14ac:dyDescent="0.25">
      <c r="A165" s="27" t="s">
        <v>5</v>
      </c>
      <c r="B165" s="28">
        <f t="shared" ref="B165:D166" si="8">B181/B180*100</f>
        <v>83.87527908868158</v>
      </c>
      <c r="C165" s="28">
        <f t="shared" si="8"/>
        <v>84.079584006774851</v>
      </c>
      <c r="D165" s="28">
        <f t="shared" si="8"/>
        <v>84.279752378697978</v>
      </c>
    </row>
    <row r="166" spans="1:4" x14ac:dyDescent="0.25">
      <c r="A166" s="3" t="s">
        <v>6</v>
      </c>
      <c r="B166" s="6">
        <f t="shared" si="8"/>
        <v>62.018256830871088</v>
      </c>
      <c r="C166" s="6">
        <f t="shared" si="8"/>
        <v>65.124120226499457</v>
      </c>
      <c r="D166" s="6">
        <f t="shared" si="8"/>
        <v>66.178410062278672</v>
      </c>
    </row>
    <row r="167" spans="1:4" x14ac:dyDescent="0.25">
      <c r="A167" s="27" t="s">
        <v>7</v>
      </c>
      <c r="B167" s="28">
        <f t="shared" ref="B167:D168" si="9">B183/B181*100</f>
        <v>55.412199219329018</v>
      </c>
      <c r="C167" s="28">
        <f t="shared" si="9"/>
        <v>59.421099824352375</v>
      </c>
      <c r="D167" s="28">
        <f t="shared" si="9"/>
        <v>58.866161924532911</v>
      </c>
    </row>
    <row r="168" spans="1:4" x14ac:dyDescent="0.25">
      <c r="A168" s="3" t="s">
        <v>8</v>
      </c>
      <c r="B168" s="6">
        <f t="shared" si="9"/>
        <v>10.650799183388935</v>
      </c>
      <c r="C168" s="6">
        <f t="shared" si="9"/>
        <v>8.7562123369703606</v>
      </c>
      <c r="D168" s="6">
        <f t="shared" si="9"/>
        <v>11.049295579728197</v>
      </c>
    </row>
    <row r="169" spans="1:4" x14ac:dyDescent="0.25">
      <c r="A169" s="27" t="s">
        <v>9</v>
      </c>
      <c r="B169" s="28">
        <f>B185/B182*100</f>
        <v>9.7286262012647509</v>
      </c>
      <c r="C169" s="28">
        <f>C185/C182*100</f>
        <v>7.7367760918152753</v>
      </c>
      <c r="D169" s="28">
        <f>D185/D182*100</f>
        <v>9.4559310618432111</v>
      </c>
    </row>
    <row r="170" spans="1:4" x14ac:dyDescent="0.25">
      <c r="A170" s="3" t="s">
        <v>10</v>
      </c>
      <c r="B170" s="6">
        <f>B186/B182*100</f>
        <v>0.92217298212418464</v>
      </c>
      <c r="C170" s="6">
        <f>C186/C182*100</f>
        <v>1.0194362451550845</v>
      </c>
      <c r="D170" s="6">
        <f>D186/D182*100</f>
        <v>1.5942871377563732</v>
      </c>
    </row>
    <row r="171" spans="1:4" x14ac:dyDescent="0.25">
      <c r="A171" s="27" t="s">
        <v>11</v>
      </c>
      <c r="B171" s="28">
        <f>B188/B182*100</f>
        <v>33.94014838420555</v>
      </c>
      <c r="C171" s="28">
        <f>C188/C182*100</f>
        <v>29.656069936532788</v>
      </c>
      <c r="D171" s="28">
        <f>D188/D182*100</f>
        <v>30.362497347467869</v>
      </c>
    </row>
    <row r="172" spans="1:4" x14ac:dyDescent="0.25">
      <c r="A172" s="3" t="s">
        <v>12</v>
      </c>
      <c r="B172" s="6">
        <f>B189/B182*100</f>
        <v>13.088681969825226</v>
      </c>
      <c r="C172" s="6">
        <f>C189/C182*100</f>
        <v>9.3908844858966987</v>
      </c>
      <c r="D172" s="6">
        <f>D189/D182*100</f>
        <v>9.596169282294003</v>
      </c>
    </row>
    <row r="173" spans="1:4" x14ac:dyDescent="0.25">
      <c r="A173" s="20" t="s">
        <v>13</v>
      </c>
      <c r="B173" s="28">
        <f>B190/B182*100</f>
        <v>20.758850769307372</v>
      </c>
      <c r="C173" s="28">
        <f>C190/C182*100</f>
        <v>21.29499523760126</v>
      </c>
      <c r="D173" s="28">
        <f>D190/D182*100</f>
        <v>16.990044931587736</v>
      </c>
    </row>
    <row r="174" spans="1:4" x14ac:dyDescent="0.25">
      <c r="A174" s="3" t="s">
        <v>14</v>
      </c>
      <c r="B174" s="6">
        <f>B191/B182*100</f>
        <v>28.825374695015682</v>
      </c>
      <c r="C174" s="6">
        <f>C191/C182*100</f>
        <v>27.173021246899726</v>
      </c>
      <c r="D174" s="6">
        <f>D191/D182*100</f>
        <v>26.546541559412105</v>
      </c>
    </row>
    <row r="175" spans="1:4" x14ac:dyDescent="0.25">
      <c r="A175" s="27" t="s">
        <v>15</v>
      </c>
      <c r="B175" s="28">
        <f>B192/B182*100</f>
        <v>9.5872130657770249</v>
      </c>
      <c r="C175" s="28">
        <f>C192/C182*100</f>
        <v>8.0989070059129187</v>
      </c>
      <c r="D175" s="28">
        <f>D192/D182*100</f>
        <v>8.3063467020952704</v>
      </c>
    </row>
    <row r="176" spans="1:4" x14ac:dyDescent="0.25">
      <c r="A176" s="3" t="s">
        <v>12</v>
      </c>
      <c r="B176" s="6">
        <f>B193/B182*100</f>
        <v>3.5711796046407405</v>
      </c>
      <c r="C176" s="6">
        <f>C193/C182*100</f>
        <v>2.2378558832127804</v>
      </c>
      <c r="D176" s="6">
        <f>D193/D182*100</f>
        <v>2.5104486700434556</v>
      </c>
    </row>
    <row r="177" spans="1:4" x14ac:dyDescent="0.25">
      <c r="A177" s="20" t="s">
        <v>13</v>
      </c>
      <c r="B177" s="28">
        <f>B194/B182*100</f>
        <v>6.3984464472439369</v>
      </c>
      <c r="C177" s="28">
        <f>C194/C182*100</f>
        <v>5.9091466347287316</v>
      </c>
      <c r="D177" s="28">
        <f>D194/D182*100</f>
        <v>4.220985911594564</v>
      </c>
    </row>
    <row r="178" spans="1:4" x14ac:dyDescent="0.25">
      <c r="A178" s="3" t="s">
        <v>14</v>
      </c>
      <c r="B178" s="6">
        <f>B195/B182*100</f>
        <v>8.1342428919982055</v>
      </c>
      <c r="C178" s="6">
        <f>C195/C182*100</f>
        <v>7.5217608615697999</v>
      </c>
      <c r="D178" s="6">
        <f>D195/D182*100</f>
        <v>7.0266729404817916</v>
      </c>
    </row>
    <row r="179" spans="1:4" x14ac:dyDescent="0.25">
      <c r="A179" s="20"/>
    </row>
    <row r="180" spans="1:4" x14ac:dyDescent="0.25">
      <c r="A180" s="20" t="s">
        <v>16</v>
      </c>
      <c r="B180" s="24">
        <v>193.03899999999999</v>
      </c>
      <c r="C180" s="24">
        <v>193.65700000000001</v>
      </c>
      <c r="D180" s="24">
        <v>194.32900000000001</v>
      </c>
    </row>
    <row r="181" spans="1:4" x14ac:dyDescent="0.25">
      <c r="A181" s="3" t="s">
        <v>17</v>
      </c>
      <c r="B181" s="34">
        <v>161.91200000000001</v>
      </c>
      <c r="C181" s="34">
        <v>162.82599999999999</v>
      </c>
      <c r="D181" s="34">
        <v>163.78</v>
      </c>
    </row>
    <row r="182" spans="1:4" x14ac:dyDescent="0.25">
      <c r="A182" s="20" t="s">
        <v>18</v>
      </c>
      <c r="B182" s="35">
        <v>100.41500000000001</v>
      </c>
      <c r="C182" s="35">
        <v>106.039</v>
      </c>
      <c r="D182" s="35">
        <v>108.387</v>
      </c>
    </row>
    <row r="183" spans="1:4" x14ac:dyDescent="0.25">
      <c r="A183" s="3" t="s">
        <v>19</v>
      </c>
      <c r="B183" s="34">
        <v>89.718999999999994</v>
      </c>
      <c r="C183" s="34">
        <v>96.753</v>
      </c>
      <c r="D183" s="34">
        <v>96.411000000000001</v>
      </c>
    </row>
    <row r="184" spans="1:4" x14ac:dyDescent="0.25">
      <c r="A184" s="20" t="s">
        <v>20</v>
      </c>
      <c r="B184" s="35">
        <v>10.695</v>
      </c>
      <c r="C184" s="35">
        <v>9.2850000000000001</v>
      </c>
      <c r="D184" s="35">
        <v>11.976000000000001</v>
      </c>
    </row>
    <row r="185" spans="1:4" x14ac:dyDescent="0.25">
      <c r="A185" s="3" t="s">
        <v>21</v>
      </c>
      <c r="B185" s="34">
        <v>9.7690000000000001</v>
      </c>
      <c r="C185" s="34">
        <v>8.2040000000000006</v>
      </c>
      <c r="D185" s="34">
        <v>10.249000000000001</v>
      </c>
    </row>
    <row r="186" spans="1:4" x14ac:dyDescent="0.25">
      <c r="A186" s="20" t="s">
        <v>22</v>
      </c>
      <c r="B186" s="35">
        <v>0.92600000000000005</v>
      </c>
      <c r="C186" s="35">
        <v>1.081</v>
      </c>
      <c r="D186" s="35">
        <v>1.728</v>
      </c>
    </row>
    <row r="187" spans="1:4" x14ac:dyDescent="0.25">
      <c r="A187" s="3" t="s">
        <v>23</v>
      </c>
      <c r="B187" s="34">
        <v>61.497</v>
      </c>
      <c r="C187" s="34">
        <v>56.786999999999999</v>
      </c>
      <c r="D187" s="34">
        <v>55.393000000000001</v>
      </c>
    </row>
    <row r="188" spans="1:4" x14ac:dyDescent="0.25">
      <c r="A188" s="20" t="s">
        <v>24</v>
      </c>
      <c r="B188" s="35">
        <v>34.081000000000003</v>
      </c>
      <c r="C188" s="35">
        <v>31.446999999999999</v>
      </c>
      <c r="D188" s="35">
        <v>32.908999999999999</v>
      </c>
    </row>
    <row r="189" spans="1:4" x14ac:dyDescent="0.25">
      <c r="A189" s="3" t="s">
        <v>12</v>
      </c>
      <c r="B189" s="36">
        <v>13.143000000000001</v>
      </c>
      <c r="C189" s="36">
        <v>9.9580000000000002</v>
      </c>
      <c r="D189" s="36">
        <v>10.401</v>
      </c>
    </row>
    <row r="190" spans="1:4" x14ac:dyDescent="0.25">
      <c r="A190" s="20" t="s">
        <v>13</v>
      </c>
      <c r="B190" s="35">
        <v>20.844999999999999</v>
      </c>
      <c r="C190" s="35">
        <v>22.581</v>
      </c>
      <c r="D190" s="35">
        <v>18.414999999999999</v>
      </c>
    </row>
    <row r="191" spans="1:4" x14ac:dyDescent="0.25">
      <c r="A191" s="3" t="s">
        <v>14</v>
      </c>
      <c r="B191" s="36">
        <v>28.945</v>
      </c>
      <c r="C191" s="36">
        <v>28.814</v>
      </c>
      <c r="D191" s="36">
        <v>28.773</v>
      </c>
    </row>
    <row r="192" spans="1:4" x14ac:dyDescent="0.25">
      <c r="A192" s="20" t="s">
        <v>25</v>
      </c>
      <c r="B192" s="35">
        <v>9.6270000000000007</v>
      </c>
      <c r="C192" s="35">
        <v>8.5879999999999992</v>
      </c>
      <c r="D192" s="35">
        <v>9.0030000000000001</v>
      </c>
    </row>
    <row r="193" spans="1:4" x14ac:dyDescent="0.25">
      <c r="A193" s="3" t="s">
        <v>12</v>
      </c>
      <c r="B193" s="36">
        <v>3.5859999999999999</v>
      </c>
      <c r="C193" s="36">
        <v>2.3730000000000002</v>
      </c>
      <c r="D193" s="36">
        <v>2.7210000000000001</v>
      </c>
    </row>
    <row r="194" spans="1:4" x14ac:dyDescent="0.25">
      <c r="A194" s="20" t="s">
        <v>13</v>
      </c>
      <c r="B194" s="35">
        <v>6.4249999999999998</v>
      </c>
      <c r="C194" s="35">
        <v>6.266</v>
      </c>
      <c r="D194" s="35">
        <v>4.5750000000000002</v>
      </c>
    </row>
    <row r="195" spans="1:4" x14ac:dyDescent="0.25">
      <c r="A195" s="3" t="s">
        <v>14</v>
      </c>
      <c r="B195" s="36">
        <v>8.1679999999999993</v>
      </c>
      <c r="C195" s="36">
        <v>7.976</v>
      </c>
      <c r="D195" s="36">
        <v>7.6159999999999997</v>
      </c>
    </row>
    <row r="196" spans="1:4" x14ac:dyDescent="0.25">
      <c r="A196" s="32"/>
      <c r="B196" s="30"/>
      <c r="C196" s="30"/>
      <c r="D196" s="30"/>
    </row>
    <row r="199" spans="1:4" x14ac:dyDescent="0.25">
      <c r="A199" s="59" t="s">
        <v>105</v>
      </c>
    </row>
    <row r="200" spans="1:4" x14ac:dyDescent="0.25">
      <c r="A200" s="112" t="s">
        <v>4</v>
      </c>
      <c r="B200" s="54">
        <v>2014</v>
      </c>
      <c r="C200" s="54">
        <f>+C163</f>
        <v>2015</v>
      </c>
      <c r="D200" s="54">
        <f>+D163</f>
        <v>2016</v>
      </c>
    </row>
    <row r="201" spans="1:4" x14ac:dyDescent="0.25">
      <c r="A201" s="113"/>
      <c r="B201" s="33" t="str">
        <f>B164</f>
        <v>Ene - Dic</v>
      </c>
      <c r="C201" s="33" t="str">
        <f>C164</f>
        <v>Ene - Dic</v>
      </c>
      <c r="D201" s="33" t="str">
        <f>D164</f>
        <v>Ene - Dic</v>
      </c>
    </row>
    <row r="202" spans="1:4" x14ac:dyDescent="0.25">
      <c r="A202" s="27" t="s">
        <v>5</v>
      </c>
      <c r="B202" s="28">
        <f t="shared" ref="B202:D203" si="10">B218/B217*100</f>
        <v>88.684950174601823</v>
      </c>
      <c r="C202" s="28">
        <f t="shared" si="10"/>
        <v>88.834550651000313</v>
      </c>
      <c r="D202" s="28">
        <f t="shared" si="10"/>
        <v>89.026234535486992</v>
      </c>
    </row>
    <row r="203" spans="1:4" x14ac:dyDescent="0.25">
      <c r="A203" s="3" t="s">
        <v>6</v>
      </c>
      <c r="B203" s="6">
        <f t="shared" si="10"/>
        <v>59.286914765906374</v>
      </c>
      <c r="C203" s="6">
        <f t="shared" si="10"/>
        <v>62.667715259407544</v>
      </c>
      <c r="D203" s="6">
        <f t="shared" si="10"/>
        <v>64.288832002264968</v>
      </c>
    </row>
    <row r="204" spans="1:4" x14ac:dyDescent="0.25">
      <c r="A204" s="27" t="s">
        <v>7</v>
      </c>
      <c r="B204" s="28">
        <f t="shared" ref="B204:D205" si="11">B220/B218*100</f>
        <v>54.534213685474185</v>
      </c>
      <c r="C204" s="28">
        <f t="shared" si="11"/>
        <v>57.890660375110222</v>
      </c>
      <c r="D204" s="28">
        <f t="shared" si="11"/>
        <v>59.614953579728436</v>
      </c>
    </row>
    <row r="205" spans="1:4" x14ac:dyDescent="0.25">
      <c r="A205" s="3" t="s">
        <v>8</v>
      </c>
      <c r="B205" s="6">
        <f t="shared" si="11"/>
        <v>8.0164419066132098</v>
      </c>
      <c r="C205" s="6">
        <f t="shared" si="11"/>
        <v>7.6247337998174629</v>
      </c>
      <c r="D205" s="6">
        <f t="shared" si="11"/>
        <v>7.2682899976145476</v>
      </c>
    </row>
    <row r="206" spans="1:4" x14ac:dyDescent="0.25">
      <c r="A206" s="27" t="s">
        <v>9</v>
      </c>
      <c r="B206" s="28">
        <f>B222/B219*100</f>
        <v>7.6661402016765887</v>
      </c>
      <c r="C206" s="28">
        <f>C222/C219*100</f>
        <v>6.8584575600851849</v>
      </c>
      <c r="D206" s="28">
        <f>D222/D219*100</f>
        <v>6.5416444941923402</v>
      </c>
    </row>
    <row r="207" spans="1:4" x14ac:dyDescent="0.25">
      <c r="A207" s="3" t="s">
        <v>10</v>
      </c>
      <c r="B207" s="6">
        <f>B223/B219*100</f>
        <v>0.35030170493662166</v>
      </c>
      <c r="C207" s="6">
        <f>C223/C219*100</f>
        <v>0.76437480985701256</v>
      </c>
      <c r="D207" s="6">
        <f>D223/D219*100</f>
        <v>0.72848046681468714</v>
      </c>
    </row>
    <row r="208" spans="1:4" x14ac:dyDescent="0.25">
      <c r="A208" s="27" t="s">
        <v>11</v>
      </c>
      <c r="B208" s="28">
        <f>B225/B219*100</f>
        <v>23.988579759445994</v>
      </c>
      <c r="C208" s="28">
        <f>C225/C219*100</f>
        <v>28.79905689078187</v>
      </c>
      <c r="D208" s="28">
        <f>D225/D219*100</f>
        <v>29.087839697598035</v>
      </c>
    </row>
    <row r="209" spans="1:4" x14ac:dyDescent="0.25">
      <c r="A209" s="3" t="s">
        <v>12</v>
      </c>
      <c r="B209" s="6">
        <f>B226/B219*100</f>
        <v>8.848661564005992</v>
      </c>
      <c r="C209" s="6">
        <f>C226/C219*100</f>
        <v>11.364846364466079</v>
      </c>
      <c r="D209" s="6">
        <f>D226/D219*100</f>
        <v>9.9124722461786892</v>
      </c>
    </row>
    <row r="210" spans="1:4" x14ac:dyDescent="0.25">
      <c r="A210" s="20" t="s">
        <v>13</v>
      </c>
      <c r="B210" s="28">
        <f>B227/B219*100</f>
        <v>15.648159397400072</v>
      </c>
      <c r="C210" s="28">
        <f>C227/C219*100</f>
        <v>19.324231822330393</v>
      </c>
      <c r="D210" s="28">
        <f>D227/D219*100</f>
        <v>15.912802539589336</v>
      </c>
    </row>
    <row r="211" spans="1:4" x14ac:dyDescent="0.25">
      <c r="A211" s="3" t="s">
        <v>14</v>
      </c>
      <c r="B211" s="6">
        <f>B228/B219*100</f>
        <v>20.402543230875146</v>
      </c>
      <c r="C211" s="6">
        <f>C228/C219*100</f>
        <v>22.819059933069667</v>
      </c>
      <c r="D211" s="6">
        <f>D228/D219*100</f>
        <v>23.28935537736022</v>
      </c>
    </row>
    <row r="212" spans="1:4" x14ac:dyDescent="0.25">
      <c r="A212" s="27" t="s">
        <v>15</v>
      </c>
      <c r="B212" s="28">
        <f>B229/B219*100</f>
        <v>6.473494512614911</v>
      </c>
      <c r="C212" s="28">
        <f>C229/C219*100</f>
        <v>10.379905689078187</v>
      </c>
      <c r="D212" s="28">
        <f>D229/D219*100</f>
        <v>9.3913426427142781</v>
      </c>
    </row>
    <row r="213" spans="1:4" x14ac:dyDescent="0.25">
      <c r="A213" s="3" t="s">
        <v>12</v>
      </c>
      <c r="B213" s="6">
        <f>B230/B219*100</f>
        <v>2.0066415583363706</v>
      </c>
      <c r="C213" s="6">
        <f>C230/C219*100</f>
        <v>4.38850015211439</v>
      </c>
      <c r="D213" s="6">
        <f>D230/D219*100</f>
        <v>3.4790905921426871</v>
      </c>
    </row>
    <row r="214" spans="1:4" x14ac:dyDescent="0.25">
      <c r="A214" s="20" t="s">
        <v>13</v>
      </c>
      <c r="B214" s="28">
        <f>B231/B219*100</f>
        <v>4.9467460413882476</v>
      </c>
      <c r="C214" s="28">
        <f>C231/C219*100</f>
        <v>6.5428202007909944</v>
      </c>
      <c r="D214" s="28">
        <f>D231/D219*100</f>
        <v>4.7543901499165102</v>
      </c>
    </row>
    <row r="215" spans="1:4" x14ac:dyDescent="0.25">
      <c r="A215" s="3" t="s">
        <v>14</v>
      </c>
      <c r="B215" s="6">
        <f>B232/B219*100</f>
        <v>5.9308305997651152</v>
      </c>
      <c r="C215" s="6">
        <f>C232/C219*100</f>
        <v>7.6437480985701249</v>
      </c>
      <c r="D215" s="6">
        <f>D232/D219*100</f>
        <v>6.8847826485861603</v>
      </c>
    </row>
    <row r="216" spans="1:4" x14ac:dyDescent="0.25">
      <c r="A216" s="20"/>
    </row>
    <row r="217" spans="1:4" x14ac:dyDescent="0.25">
      <c r="A217" s="20" t="s">
        <v>16</v>
      </c>
      <c r="B217" s="24">
        <v>93.927999999999997</v>
      </c>
      <c r="C217" s="24">
        <v>94.47</v>
      </c>
      <c r="D217" s="24">
        <v>95.218000000000004</v>
      </c>
    </row>
    <row r="218" spans="1:4" x14ac:dyDescent="0.25">
      <c r="A218" s="3" t="s">
        <v>17</v>
      </c>
      <c r="B218" s="34">
        <v>83.3</v>
      </c>
      <c r="C218" s="34">
        <v>83.921999999999997</v>
      </c>
      <c r="D218" s="34">
        <v>84.769000000000005</v>
      </c>
    </row>
    <row r="219" spans="1:4" x14ac:dyDescent="0.25">
      <c r="A219" s="20" t="s">
        <v>18</v>
      </c>
      <c r="B219" s="35">
        <v>49.386000000000003</v>
      </c>
      <c r="C219" s="35">
        <v>52.591999999999999</v>
      </c>
      <c r="D219" s="35">
        <v>54.497</v>
      </c>
    </row>
    <row r="220" spans="1:4" x14ac:dyDescent="0.25">
      <c r="A220" s="3" t="s">
        <v>19</v>
      </c>
      <c r="B220" s="34">
        <v>45.427</v>
      </c>
      <c r="C220" s="34">
        <v>48.582999999999998</v>
      </c>
      <c r="D220" s="34">
        <v>50.534999999999997</v>
      </c>
    </row>
    <row r="221" spans="1:4" x14ac:dyDescent="0.25">
      <c r="A221" s="20" t="s">
        <v>20</v>
      </c>
      <c r="B221" s="35">
        <v>3.9590000000000001</v>
      </c>
      <c r="C221" s="35">
        <v>4.01</v>
      </c>
      <c r="D221" s="35">
        <v>3.9609999999999999</v>
      </c>
    </row>
    <row r="222" spans="1:4" x14ac:dyDescent="0.25">
      <c r="A222" s="3" t="s">
        <v>21</v>
      </c>
      <c r="B222" s="34">
        <v>3.786</v>
      </c>
      <c r="C222" s="34">
        <v>3.6070000000000002</v>
      </c>
      <c r="D222" s="34">
        <v>3.5649999999999999</v>
      </c>
    </row>
    <row r="223" spans="1:4" x14ac:dyDescent="0.25">
      <c r="A223" s="20" t="s">
        <v>22</v>
      </c>
      <c r="B223" s="35">
        <v>0.17299999999999999</v>
      </c>
      <c r="C223" s="35">
        <v>0.40200000000000002</v>
      </c>
      <c r="D223" s="35">
        <v>0.39700000000000002</v>
      </c>
    </row>
    <row r="224" spans="1:4" x14ac:dyDescent="0.25">
      <c r="A224" s="3" t="s">
        <v>23</v>
      </c>
      <c r="B224" s="34">
        <v>33.914000000000001</v>
      </c>
      <c r="C224" s="34">
        <v>31.33</v>
      </c>
      <c r="D224" s="34">
        <v>30.271999999999998</v>
      </c>
    </row>
    <row r="225" spans="1:4" x14ac:dyDescent="0.25">
      <c r="A225" s="20" t="s">
        <v>24</v>
      </c>
      <c r="B225" s="35">
        <v>11.847</v>
      </c>
      <c r="C225" s="35">
        <v>15.146000000000001</v>
      </c>
      <c r="D225" s="35">
        <v>15.852</v>
      </c>
    </row>
    <row r="226" spans="1:4" x14ac:dyDescent="0.25">
      <c r="A226" s="3" t="s">
        <v>12</v>
      </c>
      <c r="B226" s="36">
        <v>4.37</v>
      </c>
      <c r="C226" s="36">
        <v>5.9770000000000003</v>
      </c>
      <c r="D226" s="36">
        <v>5.4020000000000001</v>
      </c>
    </row>
    <row r="227" spans="1:4" x14ac:dyDescent="0.25">
      <c r="A227" s="20" t="s">
        <v>13</v>
      </c>
      <c r="B227" s="35">
        <v>7.7279999999999998</v>
      </c>
      <c r="C227" s="35">
        <v>10.163</v>
      </c>
      <c r="D227" s="35">
        <v>8.6720000000000006</v>
      </c>
    </row>
    <row r="228" spans="1:4" x14ac:dyDescent="0.25">
      <c r="A228" s="3" t="s">
        <v>14</v>
      </c>
      <c r="B228" s="36">
        <v>10.076000000000001</v>
      </c>
      <c r="C228" s="36">
        <v>12.000999999999999</v>
      </c>
      <c r="D228" s="36">
        <v>12.692</v>
      </c>
    </row>
    <row r="229" spans="1:4" x14ac:dyDescent="0.25">
      <c r="A229" s="20" t="s">
        <v>25</v>
      </c>
      <c r="B229" s="35">
        <v>3.1970000000000001</v>
      </c>
      <c r="C229" s="35">
        <v>5.4589999999999996</v>
      </c>
      <c r="D229" s="35">
        <v>5.1180000000000003</v>
      </c>
    </row>
    <row r="230" spans="1:4" x14ac:dyDescent="0.25">
      <c r="A230" s="3" t="s">
        <v>12</v>
      </c>
      <c r="B230" s="36">
        <v>0.99099999999999999</v>
      </c>
      <c r="C230" s="36">
        <v>2.3079999999999998</v>
      </c>
      <c r="D230" s="36">
        <v>1.8959999999999999</v>
      </c>
    </row>
    <row r="231" spans="1:4" x14ac:dyDescent="0.25">
      <c r="A231" s="20" t="s">
        <v>13</v>
      </c>
      <c r="B231" s="35">
        <v>2.4430000000000001</v>
      </c>
      <c r="C231" s="35">
        <v>3.4409999999999998</v>
      </c>
      <c r="D231" s="35">
        <v>2.5910000000000002</v>
      </c>
    </row>
    <row r="232" spans="1:4" x14ac:dyDescent="0.25">
      <c r="A232" s="3" t="s">
        <v>14</v>
      </c>
      <c r="B232" s="36">
        <v>2.9289999999999998</v>
      </c>
      <c r="C232" s="36">
        <v>4.0199999999999996</v>
      </c>
      <c r="D232" s="36">
        <v>3.7519999999999998</v>
      </c>
    </row>
    <row r="233" spans="1:4" x14ac:dyDescent="0.25">
      <c r="A233" s="32"/>
      <c r="B233" s="30"/>
      <c r="C233" s="30"/>
      <c r="D233" s="30"/>
    </row>
    <row r="236" spans="1:4" x14ac:dyDescent="0.25">
      <c r="A236" s="58" t="s">
        <v>106</v>
      </c>
    </row>
    <row r="237" spans="1:4" x14ac:dyDescent="0.25">
      <c r="A237" s="112" t="s">
        <v>4</v>
      </c>
      <c r="B237" s="54">
        <v>2014</v>
      </c>
      <c r="C237" s="54">
        <f>+C200</f>
        <v>2015</v>
      </c>
      <c r="D237" s="54">
        <f>+D200</f>
        <v>2016</v>
      </c>
    </row>
    <row r="238" spans="1:4" x14ac:dyDescent="0.25">
      <c r="A238" s="113"/>
      <c r="B238" s="33" t="str">
        <f>B201</f>
        <v>Ene - Dic</v>
      </c>
      <c r="C238" s="33" t="str">
        <f>C201</f>
        <v>Ene - Dic</v>
      </c>
      <c r="D238" s="33" t="str">
        <f>D201</f>
        <v>Ene - Dic</v>
      </c>
    </row>
    <row r="239" spans="1:4" x14ac:dyDescent="0.25">
      <c r="A239" s="27" t="s">
        <v>5</v>
      </c>
      <c r="B239" s="28">
        <f t="shared" ref="B239:D240" si="12">B255/B254*100</f>
        <v>92.888569164685762</v>
      </c>
      <c r="C239" s="28">
        <f t="shared" si="12"/>
        <v>93.008787054155661</v>
      </c>
      <c r="D239" s="28">
        <f t="shared" si="12"/>
        <v>93.16809364271829</v>
      </c>
    </row>
    <row r="240" spans="1:4" x14ac:dyDescent="0.25">
      <c r="A240" s="3" t="s">
        <v>6</v>
      </c>
      <c r="B240" s="6">
        <f t="shared" si="12"/>
        <v>55.950390033110722</v>
      </c>
      <c r="C240" s="6">
        <f t="shared" si="12"/>
        <v>59.31410320837103</v>
      </c>
      <c r="D240" s="6">
        <f t="shared" si="12"/>
        <v>58.108123106291828</v>
      </c>
    </row>
    <row r="241" spans="1:4" x14ac:dyDescent="0.25">
      <c r="A241" s="27" t="s">
        <v>7</v>
      </c>
      <c r="B241" s="28">
        <f t="shared" ref="B241:D242" si="13">B257/B255*100</f>
        <v>52.018631797519497</v>
      </c>
      <c r="C241" s="28">
        <f t="shared" si="13"/>
        <v>55.636704747227718</v>
      </c>
      <c r="D241" s="28">
        <f t="shared" si="13"/>
        <v>53.141474567429881</v>
      </c>
    </row>
    <row r="242" spans="1:4" x14ac:dyDescent="0.25">
      <c r="A242" s="3" t="s">
        <v>8</v>
      </c>
      <c r="B242" s="6">
        <f t="shared" si="13"/>
        <v>7.0272222110774551</v>
      </c>
      <c r="C242" s="6">
        <f t="shared" si="13"/>
        <v>6.2017547162706634</v>
      </c>
      <c r="D242" s="6">
        <f t="shared" si="13"/>
        <v>8.5472534189013665</v>
      </c>
    </row>
    <row r="243" spans="1:4" x14ac:dyDescent="0.25">
      <c r="A243" s="27" t="s">
        <v>9</v>
      </c>
      <c r="B243" s="28">
        <f>B259/B256*100</f>
        <v>6.0201809464583045</v>
      </c>
      <c r="C243" s="28">
        <f>C259/C256*100</f>
        <v>6.1038520917272283</v>
      </c>
      <c r="D243" s="28">
        <f>D259/D256*100</f>
        <v>8.1728932691573064</v>
      </c>
    </row>
    <row r="244" spans="1:4" x14ac:dyDescent="0.25">
      <c r="A244" s="3" t="s">
        <v>10</v>
      </c>
      <c r="B244" s="6">
        <f>B260/B256*100</f>
        <v>1.0070412646191498</v>
      </c>
      <c r="C244" s="6">
        <f>C260/C256*100</f>
        <v>9.7902624543434888E-2</v>
      </c>
      <c r="D244" s="6">
        <f>D260/D256*100</f>
        <v>0.3743601497440599</v>
      </c>
    </row>
    <row r="245" spans="1:4" x14ac:dyDescent="0.25">
      <c r="A245" s="27" t="s">
        <v>11</v>
      </c>
      <c r="B245" s="28">
        <f>B262/B256*100</f>
        <v>23.424742723023531</v>
      </c>
      <c r="C245" s="28">
        <f>C262/C256*100</f>
        <v>24.390932710773054</v>
      </c>
      <c r="D245" s="28">
        <f>D262/D256*100</f>
        <v>20.492398196959279</v>
      </c>
    </row>
    <row r="246" spans="1:4" x14ac:dyDescent="0.25">
      <c r="A246" s="3" t="s">
        <v>12</v>
      </c>
      <c r="B246" s="6">
        <f>B263/B256*100</f>
        <v>9.9640915565006321</v>
      </c>
      <c r="C246" s="6">
        <f>C263/C256*100</f>
        <v>10.338140603230785</v>
      </c>
      <c r="D246" s="6">
        <f>D263/D256*100</f>
        <v>8.8146535258614094</v>
      </c>
    </row>
    <row r="247" spans="1:4" x14ac:dyDescent="0.25">
      <c r="A247" s="20" t="s">
        <v>13</v>
      </c>
      <c r="B247" s="28">
        <f>B264/B256*100</f>
        <v>13.603081305542739</v>
      </c>
      <c r="C247" s="28">
        <f>C264/C256*100</f>
        <v>14.834130361110065</v>
      </c>
      <c r="D247" s="28">
        <f>D264/D256*100</f>
        <v>11.635724654289861</v>
      </c>
    </row>
    <row r="248" spans="1:4" x14ac:dyDescent="0.25">
      <c r="A248" s="3" t="s">
        <v>14</v>
      </c>
      <c r="B248" s="6">
        <f>B265/B256*100</f>
        <v>16.868944211518787</v>
      </c>
      <c r="C248" s="6">
        <f>C265/C256*100</f>
        <v>17.462439281545354</v>
      </c>
      <c r="D248" s="6">
        <f>D265/D256*100</f>
        <v>15.501566200626479</v>
      </c>
    </row>
    <row r="249" spans="1:4" x14ac:dyDescent="0.25">
      <c r="A249" s="27" t="s">
        <v>15</v>
      </c>
      <c r="B249" s="28">
        <f>B266/B256*100</f>
        <v>7.8677606371241158</v>
      </c>
      <c r="C249" s="28">
        <f>C266/C256*100</f>
        <v>10.383326429943141</v>
      </c>
      <c r="D249" s="28">
        <f>D266/D256*100</f>
        <v>6.6124226449690582</v>
      </c>
    </row>
    <row r="250" spans="1:4" x14ac:dyDescent="0.25">
      <c r="A250" s="3" t="s">
        <v>12</v>
      </c>
      <c r="B250" s="6">
        <f>B267/B256*100</f>
        <v>2.772372565146743</v>
      </c>
      <c r="C250" s="6">
        <f>C267/C256*100</f>
        <v>4.8725383138155669</v>
      </c>
      <c r="D250" s="6">
        <f>D267/D256*100</f>
        <v>3.0063412025364813</v>
      </c>
    </row>
    <row r="251" spans="1:4" x14ac:dyDescent="0.25">
      <c r="A251" s="20" t="s">
        <v>13</v>
      </c>
      <c r="B251" s="28">
        <f>B268/B256*100</f>
        <v>4.932897349996991</v>
      </c>
      <c r="C251" s="28">
        <f>C268/C256*100</f>
        <v>6.4239183642730735</v>
      </c>
      <c r="D251" s="28">
        <f>D268/D256*100</f>
        <v>4.6298418519367406</v>
      </c>
    </row>
    <row r="252" spans="1:4" x14ac:dyDescent="0.25">
      <c r="A252" s="3" t="s">
        <v>14</v>
      </c>
      <c r="B252" s="6">
        <f>B269/B256*100</f>
        <v>5.8075387670765721</v>
      </c>
      <c r="C252" s="6">
        <f>C269/C256*100</f>
        <v>7.3615242685544313</v>
      </c>
      <c r="D252" s="6">
        <f>D269/D256*100</f>
        <v>5.2467720987088393</v>
      </c>
    </row>
    <row r="253" spans="1:4" x14ac:dyDescent="0.25">
      <c r="A253" s="20"/>
    </row>
    <row r="254" spans="1:4" x14ac:dyDescent="0.25">
      <c r="A254" s="20" t="s">
        <v>16</v>
      </c>
      <c r="B254" s="24">
        <v>95.915999999999997</v>
      </c>
      <c r="C254" s="24">
        <v>96.278000000000006</v>
      </c>
      <c r="D254" s="24">
        <v>96.707999999999998</v>
      </c>
    </row>
    <row r="255" spans="1:4" x14ac:dyDescent="0.25">
      <c r="A255" s="3" t="s">
        <v>17</v>
      </c>
      <c r="B255" s="34">
        <v>89.094999999999999</v>
      </c>
      <c r="C255" s="34">
        <v>89.546999999999997</v>
      </c>
      <c r="D255" s="34">
        <v>90.100999999999999</v>
      </c>
    </row>
    <row r="256" spans="1:4" x14ac:dyDescent="0.25">
      <c r="A256" s="20" t="s">
        <v>18</v>
      </c>
      <c r="B256" s="35">
        <v>49.848999999999997</v>
      </c>
      <c r="C256" s="35">
        <v>53.113999999999997</v>
      </c>
      <c r="D256" s="35">
        <v>52.356000000000002</v>
      </c>
    </row>
    <row r="257" spans="1:4" x14ac:dyDescent="0.25">
      <c r="A257" s="3" t="s">
        <v>19</v>
      </c>
      <c r="B257" s="34">
        <v>46.345999999999997</v>
      </c>
      <c r="C257" s="34">
        <v>49.820999999999998</v>
      </c>
      <c r="D257" s="34">
        <v>47.881</v>
      </c>
    </row>
    <row r="258" spans="1:4" x14ac:dyDescent="0.25">
      <c r="A258" s="20" t="s">
        <v>20</v>
      </c>
      <c r="B258" s="35">
        <v>3.5030000000000001</v>
      </c>
      <c r="C258" s="35">
        <v>3.294</v>
      </c>
      <c r="D258" s="35">
        <v>4.4749999999999996</v>
      </c>
    </row>
    <row r="259" spans="1:4" x14ac:dyDescent="0.25">
      <c r="A259" s="3" t="s">
        <v>21</v>
      </c>
      <c r="B259" s="34">
        <v>3.0009999999999999</v>
      </c>
      <c r="C259" s="34">
        <v>3.242</v>
      </c>
      <c r="D259" s="34">
        <v>4.2789999999999999</v>
      </c>
    </row>
    <row r="260" spans="1:4" x14ac:dyDescent="0.25">
      <c r="A260" s="20" t="s">
        <v>22</v>
      </c>
      <c r="B260" s="35">
        <v>0.502</v>
      </c>
      <c r="C260" s="35">
        <v>5.1999999999999998E-2</v>
      </c>
      <c r="D260" s="35">
        <v>0.19600000000000001</v>
      </c>
    </row>
    <row r="261" spans="1:4" x14ac:dyDescent="0.25">
      <c r="A261" s="3" t="s">
        <v>23</v>
      </c>
      <c r="B261" s="34">
        <v>39.246000000000002</v>
      </c>
      <c r="C261" s="34">
        <v>36.433</v>
      </c>
      <c r="D261" s="34">
        <v>37.744999999999997</v>
      </c>
    </row>
    <row r="262" spans="1:4" x14ac:dyDescent="0.25">
      <c r="A262" s="20" t="s">
        <v>24</v>
      </c>
      <c r="B262" s="35">
        <v>11.677</v>
      </c>
      <c r="C262" s="35">
        <v>12.955</v>
      </c>
      <c r="D262" s="35">
        <v>10.728999999999999</v>
      </c>
    </row>
    <row r="263" spans="1:4" x14ac:dyDescent="0.25">
      <c r="A263" s="3" t="s">
        <v>12</v>
      </c>
      <c r="B263" s="36">
        <v>4.9669999999999996</v>
      </c>
      <c r="C263" s="36">
        <v>5.4909999999999997</v>
      </c>
      <c r="D263" s="36">
        <v>4.6150000000000002</v>
      </c>
    </row>
    <row r="264" spans="1:4" x14ac:dyDescent="0.25">
      <c r="A264" s="20" t="s">
        <v>13</v>
      </c>
      <c r="B264" s="35">
        <v>6.7809999999999997</v>
      </c>
      <c r="C264" s="35">
        <v>7.8789999999999996</v>
      </c>
      <c r="D264" s="35">
        <v>6.0919999999999996</v>
      </c>
    </row>
    <row r="265" spans="1:4" x14ac:dyDescent="0.25">
      <c r="A265" s="3" t="s">
        <v>14</v>
      </c>
      <c r="B265" s="36">
        <v>8.4090000000000007</v>
      </c>
      <c r="C265" s="36">
        <v>9.2750000000000004</v>
      </c>
      <c r="D265" s="36">
        <v>8.1159999999999997</v>
      </c>
    </row>
    <row r="266" spans="1:4" x14ac:dyDescent="0.25">
      <c r="A266" s="20" t="s">
        <v>25</v>
      </c>
      <c r="B266" s="35">
        <v>3.9220000000000002</v>
      </c>
      <c r="C266" s="35">
        <v>5.5149999999999997</v>
      </c>
      <c r="D266" s="35">
        <v>3.4620000000000002</v>
      </c>
    </row>
    <row r="267" spans="1:4" x14ac:dyDescent="0.25">
      <c r="A267" s="3" t="s">
        <v>12</v>
      </c>
      <c r="B267" s="36">
        <v>1.3819999999999999</v>
      </c>
      <c r="C267" s="36">
        <v>2.5880000000000001</v>
      </c>
      <c r="D267" s="36">
        <v>1.5740000000000001</v>
      </c>
    </row>
    <row r="268" spans="1:4" x14ac:dyDescent="0.25">
      <c r="A268" s="20" t="s">
        <v>13</v>
      </c>
      <c r="B268" s="35">
        <v>2.4590000000000001</v>
      </c>
      <c r="C268" s="35">
        <v>3.4119999999999999</v>
      </c>
      <c r="D268" s="35">
        <v>2.4239999999999999</v>
      </c>
    </row>
    <row r="269" spans="1:4" x14ac:dyDescent="0.25">
      <c r="A269" s="3" t="s">
        <v>14</v>
      </c>
      <c r="B269" s="36">
        <v>2.895</v>
      </c>
      <c r="C269" s="36">
        <v>3.91</v>
      </c>
      <c r="D269" s="36">
        <v>2.7469999999999999</v>
      </c>
    </row>
    <row r="270" spans="1:4" x14ac:dyDescent="0.25">
      <c r="A270" s="32"/>
      <c r="B270" s="30"/>
      <c r="C270" s="30"/>
      <c r="D270" s="30"/>
    </row>
    <row r="273" spans="1:4" x14ac:dyDescent="0.25">
      <c r="A273" s="59" t="s">
        <v>107</v>
      </c>
    </row>
    <row r="274" spans="1:4" x14ac:dyDescent="0.25">
      <c r="A274" s="112" t="s">
        <v>4</v>
      </c>
      <c r="B274" s="54">
        <v>2014</v>
      </c>
      <c r="C274" s="54">
        <f>+C237</f>
        <v>2015</v>
      </c>
      <c r="D274" s="54">
        <f>+D237</f>
        <v>2016</v>
      </c>
    </row>
    <row r="275" spans="1:4" x14ac:dyDescent="0.25">
      <c r="A275" s="113"/>
      <c r="B275" s="33" t="str">
        <f>B238</f>
        <v>Ene - Dic</v>
      </c>
      <c r="C275" s="33" t="str">
        <f>C238</f>
        <v>Ene - Dic</v>
      </c>
      <c r="D275" s="33" t="str">
        <f>D238</f>
        <v>Ene - Dic</v>
      </c>
    </row>
    <row r="276" spans="1:4" x14ac:dyDescent="0.25">
      <c r="A276" s="27" t="s">
        <v>5</v>
      </c>
      <c r="B276" s="28">
        <f t="shared" ref="B276:D277" si="14">B292/B291*100</f>
        <v>89.876840946873017</v>
      </c>
      <c r="C276" s="28">
        <f t="shared" si="14"/>
        <v>90.345593824922517</v>
      </c>
      <c r="D276" s="28">
        <f t="shared" si="14"/>
        <v>90.498598785614206</v>
      </c>
    </row>
    <row r="277" spans="1:4" x14ac:dyDescent="0.25">
      <c r="A277" s="3" t="s">
        <v>6</v>
      </c>
      <c r="B277" s="6">
        <f t="shared" si="14"/>
        <v>62.169308723346063</v>
      </c>
      <c r="C277" s="6">
        <f t="shared" si="14"/>
        <v>65.365695792880246</v>
      </c>
      <c r="D277" s="6">
        <f t="shared" si="14"/>
        <v>66.14324606789414</v>
      </c>
    </row>
    <row r="278" spans="1:4" x14ac:dyDescent="0.25">
      <c r="A278" s="27" t="s">
        <v>7</v>
      </c>
      <c r="B278" s="28">
        <f t="shared" ref="B278:D279" si="15">B294/B292*100</f>
        <v>56.856104518633344</v>
      </c>
      <c r="C278" s="28">
        <f t="shared" si="15"/>
        <v>61.418770226537212</v>
      </c>
      <c r="D278" s="28">
        <f t="shared" si="15"/>
        <v>59.131904571435946</v>
      </c>
    </row>
    <row r="279" spans="1:4" x14ac:dyDescent="0.25">
      <c r="A279" s="3" t="s">
        <v>8</v>
      </c>
      <c r="B279" s="6">
        <f t="shared" si="15"/>
        <v>8.5463459604425065</v>
      </c>
      <c r="C279" s="6">
        <f t="shared" si="15"/>
        <v>6.0382216060996141</v>
      </c>
      <c r="D279" s="6">
        <f t="shared" si="15"/>
        <v>10.600237988412696</v>
      </c>
    </row>
    <row r="280" spans="1:4" x14ac:dyDescent="0.25">
      <c r="A280" s="27" t="s">
        <v>9</v>
      </c>
      <c r="B280" s="28">
        <f>B296/B293*100</f>
        <v>7.1907475695608447</v>
      </c>
      <c r="C280" s="28">
        <f>C296/C293*100</f>
        <v>5.5629270224774734</v>
      </c>
      <c r="D280" s="28">
        <f>D296/D293*100</f>
        <v>9.9155336207401046</v>
      </c>
    </row>
    <row r="281" spans="1:4" x14ac:dyDescent="0.25">
      <c r="A281" s="3" t="s">
        <v>10</v>
      </c>
      <c r="B281" s="6">
        <f>B297/B293*100</f>
        <v>1.3535031847133758</v>
      </c>
      <c r="C281" s="6">
        <f>C297/C293*100</f>
        <v>0.47529458362214078</v>
      </c>
      <c r="D281" s="6">
        <f>D297/D293*100</f>
        <v>0.68470436767259035</v>
      </c>
    </row>
    <row r="282" spans="1:4" x14ac:dyDescent="0.25">
      <c r="A282" s="27" t="s">
        <v>11</v>
      </c>
      <c r="B282" s="28">
        <f>B299/B293*100</f>
        <v>31.918370767683541</v>
      </c>
      <c r="C282" s="28">
        <f>C299/C293*100</f>
        <v>28.733537974056837</v>
      </c>
      <c r="D282" s="28">
        <f>D299/D293*100</f>
        <v>23.297505023116088</v>
      </c>
    </row>
    <row r="283" spans="1:4" x14ac:dyDescent="0.25">
      <c r="A283" s="3" t="s">
        <v>12</v>
      </c>
      <c r="B283" s="6">
        <f>B300/B293*100</f>
        <v>12.470667113643982</v>
      </c>
      <c r="C283" s="6">
        <f>C300/C293*100</f>
        <v>9.0266363006238244</v>
      </c>
      <c r="D283" s="6">
        <f>D300/D293*100</f>
        <v>6.8997132434699484</v>
      </c>
    </row>
    <row r="284" spans="1:4" x14ac:dyDescent="0.25">
      <c r="A284" s="20" t="s">
        <v>13</v>
      </c>
      <c r="B284" s="28">
        <f>B301/B293*100</f>
        <v>20.302547770700635</v>
      </c>
      <c r="C284" s="28">
        <f>C301/C293*100</f>
        <v>17.948311714031096</v>
      </c>
      <c r="D284" s="28">
        <f>D301/D293*100</f>
        <v>14.156409105982872</v>
      </c>
    </row>
    <row r="285" spans="1:4" x14ac:dyDescent="0.25">
      <c r="A285" s="3" t="s">
        <v>14</v>
      </c>
      <c r="B285" s="6">
        <f>B302/B293*100</f>
        <v>25.345709017767348</v>
      </c>
      <c r="C285" s="6">
        <f>C302/C293*100</f>
        <v>23.279532626992776</v>
      </c>
      <c r="D285" s="6">
        <f>D302/D293*100</f>
        <v>20.584046973450636</v>
      </c>
    </row>
    <row r="286" spans="1:4" x14ac:dyDescent="0.25">
      <c r="A286" s="27" t="s">
        <v>15</v>
      </c>
      <c r="B286" s="28">
        <f>B303/B293*100</f>
        <v>9.4703318806570547</v>
      </c>
      <c r="C286" s="28">
        <f>C303/C293*100</f>
        <v>6.9888107733438956</v>
      </c>
      <c r="D286" s="28">
        <f>D303/D293*100</f>
        <v>6.4256871427735414</v>
      </c>
    </row>
    <row r="287" spans="1:4" x14ac:dyDescent="0.25">
      <c r="A287" s="3" t="s">
        <v>12</v>
      </c>
      <c r="B287" s="6">
        <f>B304/B293*100</f>
        <v>4.5696446530338584</v>
      </c>
      <c r="C287" s="6">
        <f>C304/C293*100</f>
        <v>2.5507475987721557</v>
      </c>
      <c r="D287" s="6">
        <f>D304/D293*100</f>
        <v>2.2921015157130875</v>
      </c>
    </row>
    <row r="288" spans="1:4" x14ac:dyDescent="0.25">
      <c r="A288" s="20" t="s">
        <v>13</v>
      </c>
      <c r="B288" s="28">
        <f>B305/B293*100</f>
        <v>5.615152531009052</v>
      </c>
      <c r="C288" s="28">
        <f>C305/C293*100</f>
        <v>4.6162986434300421</v>
      </c>
      <c r="D288" s="28">
        <f>D305/D293*100</f>
        <v>3.4566841581647587</v>
      </c>
    </row>
    <row r="289" spans="1:4" x14ac:dyDescent="0.25">
      <c r="A289" s="3" t="s">
        <v>14</v>
      </c>
      <c r="B289" s="6">
        <f>B306/B293*100</f>
        <v>6.0719074756956086</v>
      </c>
      <c r="C289" s="6">
        <f>C306/C293*100</f>
        <v>5.6995742152688393</v>
      </c>
      <c r="D289" s="6">
        <f>D306/D293*100</f>
        <v>4.9060726059731188</v>
      </c>
    </row>
    <row r="290" spans="1:4" x14ac:dyDescent="0.25">
      <c r="A290" s="20"/>
    </row>
    <row r="291" spans="1:4" x14ac:dyDescent="0.25">
      <c r="A291" s="20" t="s">
        <v>16</v>
      </c>
      <c r="B291" s="24">
        <v>85.418000000000006</v>
      </c>
      <c r="C291" s="24">
        <v>85.504999999999995</v>
      </c>
      <c r="D291" s="24">
        <v>85.64</v>
      </c>
    </row>
    <row r="292" spans="1:4" x14ac:dyDescent="0.25">
      <c r="A292" s="3" t="s">
        <v>17</v>
      </c>
      <c r="B292" s="34">
        <v>76.771000000000001</v>
      </c>
      <c r="C292" s="34">
        <v>77.25</v>
      </c>
      <c r="D292" s="34">
        <v>77.503</v>
      </c>
    </row>
    <row r="293" spans="1:4" x14ac:dyDescent="0.25">
      <c r="A293" s="20" t="s">
        <v>18</v>
      </c>
      <c r="B293" s="35">
        <v>47.728000000000002</v>
      </c>
      <c r="C293" s="35">
        <v>50.494999999999997</v>
      </c>
      <c r="D293" s="35">
        <v>51.262999999999998</v>
      </c>
    </row>
    <row r="294" spans="1:4" x14ac:dyDescent="0.25">
      <c r="A294" s="3" t="s">
        <v>19</v>
      </c>
      <c r="B294" s="34">
        <v>43.649000000000001</v>
      </c>
      <c r="C294" s="34">
        <v>47.445999999999998</v>
      </c>
      <c r="D294" s="34">
        <v>45.829000000000001</v>
      </c>
    </row>
    <row r="295" spans="1:4" x14ac:dyDescent="0.25">
      <c r="A295" s="20" t="s">
        <v>20</v>
      </c>
      <c r="B295" s="35">
        <v>4.0789999999999997</v>
      </c>
      <c r="C295" s="35">
        <v>3.0489999999999999</v>
      </c>
      <c r="D295" s="35">
        <v>5.4340000000000002</v>
      </c>
    </row>
    <row r="296" spans="1:4" x14ac:dyDescent="0.25">
      <c r="A296" s="3" t="s">
        <v>21</v>
      </c>
      <c r="B296" s="34">
        <v>3.4319999999999999</v>
      </c>
      <c r="C296" s="34">
        <v>2.8090000000000002</v>
      </c>
      <c r="D296" s="34">
        <v>5.0830000000000002</v>
      </c>
    </row>
    <row r="297" spans="1:4" x14ac:dyDescent="0.25">
      <c r="A297" s="20" t="s">
        <v>22</v>
      </c>
      <c r="B297" s="35">
        <v>0.64600000000000002</v>
      </c>
      <c r="C297" s="35">
        <v>0.24</v>
      </c>
      <c r="D297" s="35">
        <v>0.35099999999999998</v>
      </c>
    </row>
    <row r="298" spans="1:4" x14ac:dyDescent="0.25">
      <c r="A298" s="3" t="s">
        <v>23</v>
      </c>
      <c r="B298" s="34">
        <v>29.042999999999999</v>
      </c>
      <c r="C298" s="34">
        <v>26.754999999999999</v>
      </c>
      <c r="D298" s="34">
        <v>26.24</v>
      </c>
    </row>
    <row r="299" spans="1:4" x14ac:dyDescent="0.25">
      <c r="A299" s="20" t="s">
        <v>24</v>
      </c>
      <c r="B299" s="35">
        <v>15.234</v>
      </c>
      <c r="C299" s="35">
        <v>14.509</v>
      </c>
      <c r="D299" s="35">
        <v>11.943</v>
      </c>
    </row>
    <row r="300" spans="1:4" x14ac:dyDescent="0.25">
      <c r="A300" s="3" t="s">
        <v>12</v>
      </c>
      <c r="B300" s="36">
        <v>5.952</v>
      </c>
      <c r="C300" s="36">
        <v>4.5579999999999998</v>
      </c>
      <c r="D300" s="36">
        <v>3.5369999999999999</v>
      </c>
    </row>
    <row r="301" spans="1:4" x14ac:dyDescent="0.25">
      <c r="A301" s="20" t="s">
        <v>13</v>
      </c>
      <c r="B301" s="35">
        <v>9.69</v>
      </c>
      <c r="C301" s="35">
        <v>9.0630000000000006</v>
      </c>
      <c r="D301" s="35">
        <v>7.2569999999999997</v>
      </c>
    </row>
    <row r="302" spans="1:4" x14ac:dyDescent="0.25">
      <c r="A302" s="3" t="s">
        <v>14</v>
      </c>
      <c r="B302" s="36">
        <v>12.097</v>
      </c>
      <c r="C302" s="36">
        <v>11.755000000000001</v>
      </c>
      <c r="D302" s="36">
        <v>10.552</v>
      </c>
    </row>
    <row r="303" spans="1:4" x14ac:dyDescent="0.25">
      <c r="A303" s="20" t="s">
        <v>25</v>
      </c>
      <c r="B303" s="35">
        <v>4.5199999999999996</v>
      </c>
      <c r="C303" s="35">
        <v>3.5289999999999999</v>
      </c>
      <c r="D303" s="35">
        <v>3.294</v>
      </c>
    </row>
    <row r="304" spans="1:4" x14ac:dyDescent="0.25">
      <c r="A304" s="3" t="s">
        <v>12</v>
      </c>
      <c r="B304" s="36">
        <v>2.181</v>
      </c>
      <c r="C304" s="36">
        <v>1.288</v>
      </c>
      <c r="D304" s="36">
        <v>1.175</v>
      </c>
    </row>
    <row r="305" spans="1:4" x14ac:dyDescent="0.25">
      <c r="A305" s="20" t="s">
        <v>13</v>
      </c>
      <c r="B305" s="35">
        <v>2.68</v>
      </c>
      <c r="C305" s="35">
        <v>2.331</v>
      </c>
      <c r="D305" s="35">
        <v>1.772</v>
      </c>
    </row>
    <row r="306" spans="1:4" x14ac:dyDescent="0.25">
      <c r="A306" s="3" t="s">
        <v>14</v>
      </c>
      <c r="B306" s="36">
        <v>2.8980000000000001</v>
      </c>
      <c r="C306" s="36">
        <v>2.8780000000000001</v>
      </c>
      <c r="D306" s="36">
        <v>2.5150000000000001</v>
      </c>
    </row>
    <row r="307" spans="1:4" x14ac:dyDescent="0.25">
      <c r="A307" s="32"/>
      <c r="B307" s="30"/>
      <c r="C307" s="30"/>
      <c r="D307" s="30"/>
    </row>
    <row r="310" spans="1:4" x14ac:dyDescent="0.25">
      <c r="A310" s="59" t="s">
        <v>108</v>
      </c>
    </row>
    <row r="311" spans="1:4" x14ac:dyDescent="0.25">
      <c r="A311" s="112" t="s">
        <v>4</v>
      </c>
      <c r="B311" s="54">
        <v>2014</v>
      </c>
      <c r="C311" s="54">
        <f>+C274</f>
        <v>2015</v>
      </c>
      <c r="D311" s="54">
        <f>+D274</f>
        <v>2016</v>
      </c>
    </row>
    <row r="312" spans="1:4" x14ac:dyDescent="0.25">
      <c r="A312" s="113"/>
      <c r="B312" s="33" t="str">
        <f>B275</f>
        <v>Ene - Dic</v>
      </c>
      <c r="C312" s="33" t="str">
        <f>C275</f>
        <v>Ene - Dic</v>
      </c>
      <c r="D312" s="33" t="str">
        <f>D275</f>
        <v>Ene - Dic</v>
      </c>
    </row>
    <row r="313" spans="1:4" x14ac:dyDescent="0.25">
      <c r="A313" s="27" t="s">
        <v>5</v>
      </c>
      <c r="B313" s="28">
        <f t="shared" ref="B313:D314" si="16">B329/B328*100</f>
        <v>93.244184997827318</v>
      </c>
      <c r="C313" s="28">
        <f t="shared" si="16"/>
        <v>93.351766563320609</v>
      </c>
      <c r="D313" s="28">
        <f t="shared" si="16"/>
        <v>93.484964675553513</v>
      </c>
    </row>
    <row r="314" spans="1:4" x14ac:dyDescent="0.25">
      <c r="A314" s="3" t="s">
        <v>6</v>
      </c>
      <c r="B314" s="6">
        <f t="shared" si="16"/>
        <v>57.712632661854059</v>
      </c>
      <c r="C314" s="6">
        <f t="shared" si="16"/>
        <v>58.777033895334576</v>
      </c>
      <c r="D314" s="6">
        <f t="shared" si="16"/>
        <v>57.353043842502096</v>
      </c>
    </row>
    <row r="315" spans="1:4" x14ac:dyDescent="0.25">
      <c r="A315" s="27" t="s">
        <v>7</v>
      </c>
      <c r="B315" s="28">
        <f t="shared" ref="B315:D316" si="17">B331/B329*100</f>
        <v>53.866647908624884</v>
      </c>
      <c r="C315" s="28">
        <f t="shared" si="17"/>
        <v>54.367485716288691</v>
      </c>
      <c r="D315" s="28">
        <f t="shared" si="17"/>
        <v>53.26898910918738</v>
      </c>
    </row>
    <row r="316" spans="1:4" x14ac:dyDescent="0.25">
      <c r="A316" s="3" t="s">
        <v>8</v>
      </c>
      <c r="B316" s="6">
        <f t="shared" si="17"/>
        <v>6.6640258394783354</v>
      </c>
      <c r="C316" s="6">
        <f t="shared" si="17"/>
        <v>7.5021617914542151</v>
      </c>
      <c r="D316" s="6">
        <f t="shared" si="17"/>
        <v>7.1209031983201969</v>
      </c>
    </row>
    <row r="317" spans="1:4" x14ac:dyDescent="0.25">
      <c r="A317" s="27" t="s">
        <v>9</v>
      </c>
      <c r="B317" s="28">
        <f>B333/B330*100</f>
        <v>6.0073740020720345</v>
      </c>
      <c r="C317" s="28">
        <f>C333/C330*100</f>
        <v>7.1875838625995172</v>
      </c>
      <c r="D317" s="28">
        <f>D333/D330*100</f>
        <v>6.4407656492498706</v>
      </c>
    </row>
    <row r="318" spans="1:4" x14ac:dyDescent="0.25">
      <c r="A318" s="3" t="s">
        <v>10</v>
      </c>
      <c r="B318" s="6">
        <f>B334/B330*100</f>
        <v>0.65817539155341587</v>
      </c>
      <c r="C318" s="6">
        <f>C334/C330*100</f>
        <v>0.31457792885469782</v>
      </c>
      <c r="D318" s="6">
        <f>D334/D330*100</f>
        <v>0.67861598855786498</v>
      </c>
    </row>
    <row r="319" spans="1:4" x14ac:dyDescent="0.25">
      <c r="A319" s="27" t="s">
        <v>11</v>
      </c>
      <c r="B319" s="28">
        <f>B336/B330*100</f>
        <v>21.745688341763667</v>
      </c>
      <c r="C319" s="28">
        <f>C336/C330*100</f>
        <v>17.568655514804547</v>
      </c>
      <c r="D319" s="28">
        <f>D336/D330*100</f>
        <v>16.225921304890299</v>
      </c>
    </row>
    <row r="320" spans="1:4" x14ac:dyDescent="0.25">
      <c r="A320" s="3" t="s">
        <v>12</v>
      </c>
      <c r="B320" s="6">
        <f>B337/B330*100</f>
        <v>10.474434761411421</v>
      </c>
      <c r="C320" s="6">
        <f>C337/C330*100</f>
        <v>6.3959209231594958</v>
      </c>
      <c r="D320" s="6">
        <f>D337/D330*100</f>
        <v>5.9021332278384717</v>
      </c>
    </row>
    <row r="321" spans="1:4" x14ac:dyDescent="0.25">
      <c r="A321" s="20" t="s">
        <v>13</v>
      </c>
      <c r="B321" s="28">
        <f>B338/B330*100</f>
        <v>11.673471875190444</v>
      </c>
      <c r="C321" s="28">
        <f>C338/C330*100</f>
        <v>10.791066583176791</v>
      </c>
      <c r="D321" s="28">
        <f>D338/D330*100</f>
        <v>9.3743343172757978</v>
      </c>
    </row>
    <row r="322" spans="1:4" x14ac:dyDescent="0.25">
      <c r="A322" s="3" t="s">
        <v>14</v>
      </c>
      <c r="B322" s="6">
        <f>B339/B330*100</f>
        <v>14.415869339996343</v>
      </c>
      <c r="C322" s="6">
        <f>C339/C330*100</f>
        <v>13.83248352565823</v>
      </c>
      <c r="D322" s="6">
        <f>D339/D330*100</f>
        <v>12.38854569246219</v>
      </c>
    </row>
    <row r="323" spans="1:4" x14ac:dyDescent="0.25">
      <c r="A323" s="27" t="s">
        <v>15</v>
      </c>
      <c r="B323" s="28">
        <f>B340/B330*100</f>
        <v>6.5025290998842102</v>
      </c>
      <c r="C323" s="28">
        <f>C340/C330*100</f>
        <v>6.8640605897963445</v>
      </c>
      <c r="D323" s="28">
        <f>D340/D330*100</f>
        <v>6.5503180061471049</v>
      </c>
    </row>
    <row r="324" spans="1:4" x14ac:dyDescent="0.25">
      <c r="A324" s="3" t="s">
        <v>12</v>
      </c>
      <c r="B324" s="6">
        <f>B341/B330*100</f>
        <v>3.2177463587055888</v>
      </c>
      <c r="C324" s="6">
        <f>C341/C330*100</f>
        <v>2.691057637832841</v>
      </c>
      <c r="D324" s="6">
        <f>D341/D330*100</f>
        <v>2.410151851739144</v>
      </c>
    </row>
    <row r="325" spans="1:4" x14ac:dyDescent="0.25">
      <c r="A325" s="20" t="s">
        <v>13</v>
      </c>
      <c r="B325" s="28">
        <f>B342/B330*100</f>
        <v>3.8317386799926876</v>
      </c>
      <c r="C325" s="28">
        <f>C342/C330*100</f>
        <v>4.5457256164832867</v>
      </c>
      <c r="D325" s="28">
        <f>D342/D330*100</f>
        <v>4.3562277471775053</v>
      </c>
    </row>
    <row r="326" spans="1:4" x14ac:dyDescent="0.25">
      <c r="A326" s="3" t="s">
        <v>14</v>
      </c>
      <c r="B326" s="6">
        <f>B343/B330*100</f>
        <v>4.3192760070692913</v>
      </c>
      <c r="C326" s="6">
        <f>C343/C330*100</f>
        <v>5.3433521185556252</v>
      </c>
      <c r="D326" s="6">
        <f>D343/D330*100</f>
        <v>5.3619792459146103</v>
      </c>
    </row>
    <row r="327" spans="1:4" x14ac:dyDescent="0.25">
      <c r="A327" s="20"/>
    </row>
    <row r="328" spans="1:4" x14ac:dyDescent="0.25">
      <c r="A328" s="20" t="s">
        <v>16</v>
      </c>
      <c r="B328" s="24">
        <v>121.96899999999999</v>
      </c>
      <c r="C328" s="24">
        <v>122.24299999999999</v>
      </c>
      <c r="D328" s="24">
        <v>122.578</v>
      </c>
    </row>
    <row r="329" spans="1:4" x14ac:dyDescent="0.25">
      <c r="A329" s="3" t="s">
        <v>17</v>
      </c>
      <c r="B329" s="34">
        <v>113.729</v>
      </c>
      <c r="C329" s="34">
        <v>114.116</v>
      </c>
      <c r="D329" s="34">
        <v>114.592</v>
      </c>
    </row>
    <row r="330" spans="1:4" x14ac:dyDescent="0.25">
      <c r="A330" s="20" t="s">
        <v>18</v>
      </c>
      <c r="B330" s="35">
        <v>65.635999999999996</v>
      </c>
      <c r="C330" s="35">
        <v>67.073999999999998</v>
      </c>
      <c r="D330" s="35">
        <v>65.721999999999994</v>
      </c>
    </row>
    <row r="331" spans="1:4" x14ac:dyDescent="0.25">
      <c r="A331" s="3" t="s">
        <v>19</v>
      </c>
      <c r="B331" s="34">
        <v>61.262</v>
      </c>
      <c r="C331" s="34">
        <v>62.042000000000002</v>
      </c>
      <c r="D331" s="34">
        <v>61.042000000000002</v>
      </c>
    </row>
    <row r="332" spans="1:4" x14ac:dyDescent="0.25">
      <c r="A332" s="20" t="s">
        <v>20</v>
      </c>
      <c r="B332" s="35">
        <v>4.3739999999999997</v>
      </c>
      <c r="C332" s="35">
        <v>5.032</v>
      </c>
      <c r="D332" s="35">
        <v>4.68</v>
      </c>
    </row>
    <row r="333" spans="1:4" x14ac:dyDescent="0.25">
      <c r="A333" s="3" t="s">
        <v>21</v>
      </c>
      <c r="B333" s="34">
        <v>3.9430000000000001</v>
      </c>
      <c r="C333" s="34">
        <v>4.8209999999999997</v>
      </c>
      <c r="D333" s="34">
        <v>4.2329999999999997</v>
      </c>
    </row>
    <row r="334" spans="1:4" x14ac:dyDescent="0.25">
      <c r="A334" s="20" t="s">
        <v>22</v>
      </c>
      <c r="B334" s="35">
        <v>0.432</v>
      </c>
      <c r="C334" s="35">
        <v>0.21099999999999999</v>
      </c>
      <c r="D334" s="35">
        <v>0.44600000000000001</v>
      </c>
    </row>
    <row r="335" spans="1:4" x14ac:dyDescent="0.25">
      <c r="A335" s="3" t="s">
        <v>23</v>
      </c>
      <c r="B335" s="34">
        <v>48.093000000000004</v>
      </c>
      <c r="C335" s="34">
        <v>47.042000000000002</v>
      </c>
      <c r="D335" s="34">
        <v>48.87</v>
      </c>
    </row>
    <row r="336" spans="1:4" x14ac:dyDescent="0.25">
      <c r="A336" s="20" t="s">
        <v>24</v>
      </c>
      <c r="B336" s="35">
        <v>14.273</v>
      </c>
      <c r="C336" s="35">
        <v>11.784000000000001</v>
      </c>
      <c r="D336" s="35">
        <v>10.664</v>
      </c>
    </row>
    <row r="337" spans="1:4" x14ac:dyDescent="0.25">
      <c r="A337" s="3" t="s">
        <v>12</v>
      </c>
      <c r="B337" s="36">
        <v>6.875</v>
      </c>
      <c r="C337" s="36">
        <v>4.29</v>
      </c>
      <c r="D337" s="36">
        <v>3.879</v>
      </c>
    </row>
    <row r="338" spans="1:4" x14ac:dyDescent="0.25">
      <c r="A338" s="20" t="s">
        <v>13</v>
      </c>
      <c r="B338" s="35">
        <v>7.6619999999999999</v>
      </c>
      <c r="C338" s="35">
        <v>7.2380000000000004</v>
      </c>
      <c r="D338" s="35">
        <v>6.1609999999999996</v>
      </c>
    </row>
    <row r="339" spans="1:4" x14ac:dyDescent="0.25">
      <c r="A339" s="3" t="s">
        <v>14</v>
      </c>
      <c r="B339" s="36">
        <v>9.4619999999999997</v>
      </c>
      <c r="C339" s="36">
        <v>9.2780000000000005</v>
      </c>
      <c r="D339" s="36">
        <v>8.1419999999999995</v>
      </c>
    </row>
    <row r="340" spans="1:4" x14ac:dyDescent="0.25">
      <c r="A340" s="20" t="s">
        <v>25</v>
      </c>
      <c r="B340" s="35">
        <v>4.2679999999999998</v>
      </c>
      <c r="C340" s="35">
        <v>4.6040000000000001</v>
      </c>
      <c r="D340" s="35">
        <v>4.3049999999999997</v>
      </c>
    </row>
    <row r="341" spans="1:4" x14ac:dyDescent="0.25">
      <c r="A341" s="3" t="s">
        <v>12</v>
      </c>
      <c r="B341" s="36">
        <v>2.1120000000000001</v>
      </c>
      <c r="C341" s="36">
        <v>1.8049999999999999</v>
      </c>
      <c r="D341" s="36">
        <v>1.5840000000000001</v>
      </c>
    </row>
    <row r="342" spans="1:4" x14ac:dyDescent="0.25">
      <c r="A342" s="20" t="s">
        <v>13</v>
      </c>
      <c r="B342" s="35">
        <v>2.5150000000000001</v>
      </c>
      <c r="C342" s="35">
        <v>3.0489999999999999</v>
      </c>
      <c r="D342" s="35">
        <v>2.863</v>
      </c>
    </row>
    <row r="343" spans="1:4" x14ac:dyDescent="0.25">
      <c r="A343" s="3" t="s">
        <v>14</v>
      </c>
      <c r="B343" s="36">
        <v>2.835</v>
      </c>
      <c r="C343" s="36">
        <v>3.5840000000000001</v>
      </c>
      <c r="D343" s="36">
        <v>3.524</v>
      </c>
    </row>
    <row r="344" spans="1:4" x14ac:dyDescent="0.25">
      <c r="A344" s="32"/>
      <c r="B344" s="30"/>
      <c r="C344" s="30"/>
      <c r="D344" s="30"/>
    </row>
    <row r="347" spans="1:4" x14ac:dyDescent="0.25">
      <c r="A347" s="58" t="s">
        <v>109</v>
      </c>
    </row>
    <row r="348" spans="1:4" x14ac:dyDescent="0.25">
      <c r="A348" s="112" t="s">
        <v>4</v>
      </c>
      <c r="B348" s="54">
        <v>2014</v>
      </c>
      <c r="C348" s="54">
        <f>+C311</f>
        <v>2015</v>
      </c>
      <c r="D348" s="54">
        <f>+D311</f>
        <v>2016</v>
      </c>
    </row>
    <row r="349" spans="1:4" x14ac:dyDescent="0.25">
      <c r="A349" s="113"/>
      <c r="B349" s="33" t="str">
        <f>B312</f>
        <v>Ene - Dic</v>
      </c>
      <c r="C349" s="33" t="str">
        <f>C312</f>
        <v>Ene - Dic</v>
      </c>
      <c r="D349" s="33" t="str">
        <f>D312</f>
        <v>Ene - Dic</v>
      </c>
    </row>
    <row r="350" spans="1:4" x14ac:dyDescent="0.25">
      <c r="A350" s="27" t="s">
        <v>5</v>
      </c>
      <c r="B350" s="28">
        <f t="shared" ref="B350:D351" si="18">B366/B365*100</f>
        <v>82.468828087136586</v>
      </c>
      <c r="C350" s="28">
        <f t="shared" si="18"/>
        <v>82.758771874882569</v>
      </c>
      <c r="D350" s="28">
        <f t="shared" si="18"/>
        <v>82.937533069812318</v>
      </c>
    </row>
    <row r="351" spans="1:4" x14ac:dyDescent="0.25">
      <c r="A351" s="3" t="s">
        <v>6</v>
      </c>
      <c r="B351" s="6">
        <f t="shared" si="18"/>
        <v>60.553028452802536</v>
      </c>
      <c r="C351" s="6">
        <f t="shared" si="18"/>
        <v>62.027836011231273</v>
      </c>
      <c r="D351" s="6">
        <f t="shared" si="18"/>
        <v>60.904417007543053</v>
      </c>
    </row>
    <row r="352" spans="1:4" x14ac:dyDescent="0.25">
      <c r="A352" s="27" t="s">
        <v>7</v>
      </c>
      <c r="B352" s="28">
        <f t="shared" ref="B352:D353" si="19">B368/B366*100</f>
        <v>53.907681035535482</v>
      </c>
      <c r="C352" s="28">
        <f t="shared" si="19"/>
        <v>54.195457538352088</v>
      </c>
      <c r="D352" s="28">
        <f t="shared" si="19"/>
        <v>54.271775434382853</v>
      </c>
    </row>
    <row r="353" spans="1:4" x14ac:dyDescent="0.25">
      <c r="A353" s="3" t="s">
        <v>8</v>
      </c>
      <c r="B353" s="6">
        <f t="shared" si="19"/>
        <v>10.974426196448155</v>
      </c>
      <c r="C353" s="6">
        <f t="shared" si="19"/>
        <v>12.628419434344421</v>
      </c>
      <c r="D353" s="6">
        <f t="shared" si="19"/>
        <v>10.891479555369333</v>
      </c>
    </row>
    <row r="354" spans="1:4" x14ac:dyDescent="0.25">
      <c r="A354" s="27" t="s">
        <v>9</v>
      </c>
      <c r="B354" s="28">
        <f>B370/B367*100</f>
        <v>9.393866824638577</v>
      </c>
      <c r="C354" s="28">
        <f>C370/C367*100</f>
        <v>11.221601307987017</v>
      </c>
      <c r="D354" s="28">
        <f>D370/D367*100</f>
        <v>10.558745964064771</v>
      </c>
    </row>
    <row r="355" spans="1:4" x14ac:dyDescent="0.25">
      <c r="A355" s="3" t="s">
        <v>10</v>
      </c>
      <c r="B355" s="6">
        <f>B371/B367*100</f>
        <v>1.5818197859816734</v>
      </c>
      <c r="C355" s="6">
        <f>C371/C367*100</f>
        <v>1.4068181263574027</v>
      </c>
      <c r="D355" s="6">
        <f>D371/D367*100</f>
        <v>0.33150124467010084</v>
      </c>
    </row>
    <row r="356" spans="1:4" x14ac:dyDescent="0.25">
      <c r="A356" s="27" t="s">
        <v>11</v>
      </c>
      <c r="B356" s="28">
        <f>B373/B367*100</f>
        <v>31.205334072776314</v>
      </c>
      <c r="C356" s="28">
        <f>C373/C367*100</f>
        <v>29.651772859269382</v>
      </c>
      <c r="D356" s="28">
        <f>D373/D367*100</f>
        <v>28.475833682498212</v>
      </c>
    </row>
    <row r="357" spans="1:4" x14ac:dyDescent="0.25">
      <c r="A357" s="3" t="s">
        <v>12</v>
      </c>
      <c r="B357" s="6">
        <f>B374/B367*100</f>
        <v>10.920228387047985</v>
      </c>
      <c r="C357" s="6">
        <f>C374/C367*100</f>
        <v>12.342907342785329</v>
      </c>
      <c r="D357" s="6">
        <f>D374/D367*100</f>
        <v>8.0583146427427099</v>
      </c>
    </row>
    <row r="358" spans="1:4" x14ac:dyDescent="0.25">
      <c r="A358" s="20" t="s">
        <v>13</v>
      </c>
      <c r="B358" s="28">
        <f>B375/B367*100</f>
        <v>20.745156858543716</v>
      </c>
      <c r="C358" s="28">
        <f>C375/C367*100</f>
        <v>21.489055369823568</v>
      </c>
      <c r="D358" s="28">
        <f>D375/D367*100</f>
        <v>17.36746111946368</v>
      </c>
    </row>
    <row r="359" spans="1:4" x14ac:dyDescent="0.25">
      <c r="A359" s="3" t="s">
        <v>14</v>
      </c>
      <c r="B359" s="6">
        <f>B376/B367*100</f>
        <v>27.086300558363476</v>
      </c>
      <c r="C359" s="6">
        <f>C376/C367*100</f>
        <v>24.700456331291637</v>
      </c>
      <c r="D359" s="6">
        <f>D376/D367*100</f>
        <v>24.527395065684075</v>
      </c>
    </row>
    <row r="360" spans="1:4" x14ac:dyDescent="0.25">
      <c r="A360" s="27" t="s">
        <v>15</v>
      </c>
      <c r="B360" s="28">
        <f>B377/B367*100</f>
        <v>9.0737216249259518</v>
      </c>
      <c r="C360" s="28">
        <f>C377/C367*100</f>
        <v>8.5519412381951732</v>
      </c>
      <c r="D360" s="28">
        <f>D377/D367*100</f>
        <v>6.7828358760752216</v>
      </c>
    </row>
    <row r="361" spans="1:4" x14ac:dyDescent="0.25">
      <c r="A361" s="3" t="s">
        <v>12</v>
      </c>
      <c r="B361" s="6">
        <f>B378/B367*100</f>
        <v>2.4149535537377584</v>
      </c>
      <c r="C361" s="6">
        <f>C378/C367*100</f>
        <v>3.9666658532419041</v>
      </c>
      <c r="D361" s="6">
        <f>D378/D367*100</f>
        <v>1.7499322209351045</v>
      </c>
    </row>
    <row r="362" spans="1:4" x14ac:dyDescent="0.25">
      <c r="A362" s="20" t="s">
        <v>13</v>
      </c>
      <c r="B362" s="28">
        <f>B379/B367*100</f>
        <v>5.7159782704596731</v>
      </c>
      <c r="C362" s="28">
        <f>C379/C367*100</f>
        <v>6.2251397057029214</v>
      </c>
      <c r="D362" s="28">
        <f>D379/D367*100</f>
        <v>3.9952677889236683</v>
      </c>
    </row>
    <row r="363" spans="1:4" x14ac:dyDescent="0.25">
      <c r="A363" s="3" t="s">
        <v>14</v>
      </c>
      <c r="B363" s="6">
        <f>B380/B367*100</f>
        <v>7.8927135456711071</v>
      </c>
      <c r="C363" s="6">
        <f>C380/C367*100</f>
        <v>7.1414627004075264</v>
      </c>
      <c r="D363" s="6">
        <f>D380/D367*100</f>
        <v>6.0668424814531825</v>
      </c>
    </row>
    <row r="364" spans="1:4" x14ac:dyDescent="0.25">
      <c r="A364" s="20"/>
    </row>
    <row r="365" spans="1:4" x14ac:dyDescent="0.25">
      <c r="A365" s="20" t="s">
        <v>16</v>
      </c>
      <c r="B365" s="24">
        <v>158.87700000000001</v>
      </c>
      <c r="C365" s="24">
        <v>159.65799999999999</v>
      </c>
      <c r="D365" s="24">
        <v>160.64500000000001</v>
      </c>
    </row>
    <row r="366" spans="1:4" x14ac:dyDescent="0.25">
      <c r="A366" s="3" t="s">
        <v>17</v>
      </c>
      <c r="B366" s="34">
        <v>131.024</v>
      </c>
      <c r="C366" s="34">
        <v>132.131</v>
      </c>
      <c r="D366" s="34">
        <v>133.23500000000001</v>
      </c>
    </row>
    <row r="367" spans="1:4" x14ac:dyDescent="0.25">
      <c r="A367" s="20" t="s">
        <v>18</v>
      </c>
      <c r="B367" s="35">
        <v>79.338999999999999</v>
      </c>
      <c r="C367" s="35">
        <v>81.957999999999998</v>
      </c>
      <c r="D367" s="35">
        <v>81.146000000000001</v>
      </c>
    </row>
    <row r="368" spans="1:4" x14ac:dyDescent="0.25">
      <c r="A368" s="3" t="s">
        <v>19</v>
      </c>
      <c r="B368" s="34">
        <v>70.632000000000005</v>
      </c>
      <c r="C368" s="34">
        <v>71.608999999999995</v>
      </c>
      <c r="D368" s="34">
        <v>72.308999999999997</v>
      </c>
    </row>
    <row r="369" spans="1:4" x14ac:dyDescent="0.25">
      <c r="A369" s="20" t="s">
        <v>20</v>
      </c>
      <c r="B369" s="35">
        <v>8.7070000000000007</v>
      </c>
      <c r="C369" s="35">
        <v>10.35</v>
      </c>
      <c r="D369" s="35">
        <v>8.8379999999999992</v>
      </c>
    </row>
    <row r="370" spans="1:4" x14ac:dyDescent="0.25">
      <c r="A370" s="3" t="s">
        <v>21</v>
      </c>
      <c r="B370" s="34">
        <v>7.4530000000000003</v>
      </c>
      <c r="C370" s="34">
        <v>9.1969999999999992</v>
      </c>
      <c r="D370" s="34">
        <v>8.5679999999999996</v>
      </c>
    </row>
    <row r="371" spans="1:4" x14ac:dyDescent="0.25">
      <c r="A371" s="20" t="s">
        <v>22</v>
      </c>
      <c r="B371" s="35">
        <v>1.2549999999999999</v>
      </c>
      <c r="C371" s="35">
        <v>1.153</v>
      </c>
      <c r="D371" s="35">
        <v>0.26900000000000002</v>
      </c>
    </row>
    <row r="372" spans="1:4" x14ac:dyDescent="0.25">
      <c r="A372" s="3" t="s">
        <v>23</v>
      </c>
      <c r="B372" s="34">
        <v>51.685000000000002</v>
      </c>
      <c r="C372" s="34">
        <v>50.173000000000002</v>
      </c>
      <c r="D372" s="34">
        <v>52.088999999999999</v>
      </c>
    </row>
    <row r="373" spans="1:4" x14ac:dyDescent="0.25">
      <c r="A373" s="20" t="s">
        <v>24</v>
      </c>
      <c r="B373" s="35">
        <v>24.757999999999999</v>
      </c>
      <c r="C373" s="35">
        <v>24.302</v>
      </c>
      <c r="D373" s="35">
        <v>23.106999999999999</v>
      </c>
    </row>
    <row r="374" spans="1:4" x14ac:dyDescent="0.25">
      <c r="A374" s="3" t="s">
        <v>12</v>
      </c>
      <c r="B374" s="36">
        <v>8.6639999999999997</v>
      </c>
      <c r="C374" s="36">
        <v>10.116</v>
      </c>
      <c r="D374" s="36">
        <v>6.5389999999999997</v>
      </c>
    </row>
    <row r="375" spans="1:4" x14ac:dyDescent="0.25">
      <c r="A375" s="20" t="s">
        <v>13</v>
      </c>
      <c r="B375" s="35">
        <v>16.459</v>
      </c>
      <c r="C375" s="35">
        <v>17.611999999999998</v>
      </c>
      <c r="D375" s="35">
        <v>14.093</v>
      </c>
    </row>
    <row r="376" spans="1:4" x14ac:dyDescent="0.25">
      <c r="A376" s="3" t="s">
        <v>14</v>
      </c>
      <c r="B376" s="36">
        <v>21.49</v>
      </c>
      <c r="C376" s="36">
        <v>20.244</v>
      </c>
      <c r="D376" s="36">
        <v>19.902999999999999</v>
      </c>
    </row>
    <row r="377" spans="1:4" x14ac:dyDescent="0.25">
      <c r="A377" s="20" t="s">
        <v>25</v>
      </c>
      <c r="B377" s="35">
        <v>7.1989999999999998</v>
      </c>
      <c r="C377" s="35">
        <v>7.0090000000000003</v>
      </c>
      <c r="D377" s="35">
        <v>5.5039999999999996</v>
      </c>
    </row>
    <row r="378" spans="1:4" x14ac:dyDescent="0.25">
      <c r="A378" s="3" t="s">
        <v>12</v>
      </c>
      <c r="B378" s="36">
        <v>1.9159999999999999</v>
      </c>
      <c r="C378" s="36">
        <v>3.2509999999999999</v>
      </c>
      <c r="D378" s="36">
        <v>1.42</v>
      </c>
    </row>
    <row r="379" spans="1:4" x14ac:dyDescent="0.25">
      <c r="A379" s="20" t="s">
        <v>13</v>
      </c>
      <c r="B379" s="35">
        <v>4.5350000000000001</v>
      </c>
      <c r="C379" s="35">
        <v>5.1020000000000003</v>
      </c>
      <c r="D379" s="35">
        <v>3.242</v>
      </c>
    </row>
    <row r="380" spans="1:4" x14ac:dyDescent="0.25">
      <c r="A380" s="3" t="s">
        <v>14</v>
      </c>
      <c r="B380" s="36">
        <v>6.2619999999999996</v>
      </c>
      <c r="C380" s="36">
        <v>5.8529999999999998</v>
      </c>
      <c r="D380" s="36">
        <v>4.923</v>
      </c>
    </row>
    <row r="381" spans="1:4" x14ac:dyDescent="0.25">
      <c r="A381" s="32"/>
      <c r="B381" s="30"/>
      <c r="C381" s="30"/>
      <c r="D381" s="30"/>
    </row>
    <row r="384" spans="1:4" x14ac:dyDescent="0.25">
      <c r="A384" s="59" t="s">
        <v>110</v>
      </c>
    </row>
    <row r="385" spans="1:4" x14ac:dyDescent="0.25">
      <c r="A385" s="112" t="s">
        <v>4</v>
      </c>
      <c r="B385" s="54">
        <v>2014</v>
      </c>
      <c r="C385" s="54">
        <f>+C348</f>
        <v>2015</v>
      </c>
      <c r="D385" s="54">
        <f>+D348</f>
        <v>2016</v>
      </c>
    </row>
    <row r="386" spans="1:4" x14ac:dyDescent="0.25">
      <c r="A386" s="113"/>
      <c r="B386" s="33" t="str">
        <f>B349</f>
        <v>Ene - Dic</v>
      </c>
      <c r="C386" s="33" t="str">
        <f>C349</f>
        <v>Ene - Dic</v>
      </c>
      <c r="D386" s="33" t="str">
        <f>D349</f>
        <v>Ene - Dic</v>
      </c>
    </row>
    <row r="387" spans="1:4" x14ac:dyDescent="0.25">
      <c r="A387" s="27" t="s">
        <v>5</v>
      </c>
      <c r="B387" s="28">
        <f t="shared" ref="B387:D388" si="20">B403/B402*100</f>
        <v>92.216876989937035</v>
      </c>
      <c r="C387" s="28">
        <f t="shared" si="20"/>
        <v>92.29037791351999</v>
      </c>
      <c r="D387" s="28">
        <f t="shared" si="20"/>
        <v>92.43930671286536</v>
      </c>
    </row>
    <row r="388" spans="1:4" x14ac:dyDescent="0.25">
      <c r="A388" s="3" t="s">
        <v>6</v>
      </c>
      <c r="B388" s="6">
        <f t="shared" si="20"/>
        <v>67.306787634408593</v>
      </c>
      <c r="C388" s="6">
        <f t="shared" si="20"/>
        <v>64.445864800766984</v>
      </c>
      <c r="D388" s="6">
        <f t="shared" si="20"/>
        <v>63.779148837363586</v>
      </c>
    </row>
    <row r="389" spans="1:4" x14ac:dyDescent="0.25">
      <c r="A389" s="27" t="s">
        <v>7</v>
      </c>
      <c r="B389" s="28">
        <f t="shared" ref="B389:D390" si="21">B405/B403*100</f>
        <v>64.628696236559136</v>
      </c>
      <c r="C389" s="28">
        <f t="shared" si="21"/>
        <v>62.048172506013145</v>
      </c>
      <c r="D389" s="28">
        <f t="shared" si="21"/>
        <v>60.519288818124529</v>
      </c>
    </row>
    <row r="390" spans="1:4" x14ac:dyDescent="0.25">
      <c r="A390" s="3" t="s">
        <v>8</v>
      </c>
      <c r="B390" s="6">
        <f t="shared" si="21"/>
        <v>3.9789321285040313</v>
      </c>
      <c r="C390" s="6">
        <f t="shared" si="21"/>
        <v>3.7204750097872901</v>
      </c>
      <c r="D390" s="6">
        <f t="shared" si="21"/>
        <v>5.1111688987127817</v>
      </c>
    </row>
    <row r="391" spans="1:4" x14ac:dyDescent="0.25">
      <c r="A391" s="27" t="s">
        <v>9</v>
      </c>
      <c r="B391" s="28">
        <f>B407/B404*100</f>
        <v>3.5371059134819403</v>
      </c>
      <c r="C391" s="28">
        <f>C407/C404*100</f>
        <v>3.1619470181391098</v>
      </c>
      <c r="D391" s="28">
        <f>D407/D404*100</f>
        <v>4.9694448056169547</v>
      </c>
    </row>
    <row r="392" spans="1:4" x14ac:dyDescent="0.25">
      <c r="A392" s="3" t="s">
        <v>10</v>
      </c>
      <c r="B392" s="6">
        <f>B408/B404*100</f>
        <v>0.4418262150220913</v>
      </c>
      <c r="C392" s="6">
        <f>C408/C404*100</f>
        <v>0.55852799164817957</v>
      </c>
      <c r="D392" s="6">
        <f>D408/D404*100</f>
        <v>0.14302431413340269</v>
      </c>
    </row>
    <row r="393" spans="1:4" x14ac:dyDescent="0.25">
      <c r="A393" s="27" t="s">
        <v>11</v>
      </c>
      <c r="B393" s="28">
        <f>B410/B404*100</f>
        <v>13.888819550185966</v>
      </c>
      <c r="C393" s="28">
        <f>C410/C404*100</f>
        <v>13.98277437035104</v>
      </c>
      <c r="D393" s="28">
        <f>D410/D404*100</f>
        <v>16.074632687556882</v>
      </c>
    </row>
    <row r="394" spans="1:4" x14ac:dyDescent="0.25">
      <c r="A394" s="3" t="s">
        <v>12</v>
      </c>
      <c r="B394" s="6">
        <f>B411/B404*100</f>
        <v>5.5977134869324283</v>
      </c>
      <c r="C394" s="6">
        <f>C411/C404*100</f>
        <v>6.7297403105833222</v>
      </c>
      <c r="D394" s="6">
        <f>D411/D404*100</f>
        <v>8.6438694578078277</v>
      </c>
    </row>
    <row r="395" spans="1:4" x14ac:dyDescent="0.25">
      <c r="A395" s="20" t="s">
        <v>13</v>
      </c>
      <c r="B395" s="28">
        <f>B412/B404*100</f>
        <v>9.469309303312448</v>
      </c>
      <c r="C395" s="28">
        <f>C412/C404*100</f>
        <v>6.5157249119143943</v>
      </c>
      <c r="D395" s="28">
        <f>D412/D404*100</f>
        <v>8.1627876739045639</v>
      </c>
    </row>
    <row r="396" spans="1:4" x14ac:dyDescent="0.25">
      <c r="A396" s="3" t="s">
        <v>14</v>
      </c>
      <c r="B396" s="6">
        <f>B413/B404*100</f>
        <v>9.5554279723421764</v>
      </c>
      <c r="C396" s="6">
        <f>C413/C404*100</f>
        <v>8.2265431293227209</v>
      </c>
      <c r="D396" s="6">
        <f>D413/D404*100</f>
        <v>9.9440904953842146</v>
      </c>
    </row>
    <row r="397" spans="1:4" x14ac:dyDescent="0.25">
      <c r="A397" s="27" t="s">
        <v>15</v>
      </c>
      <c r="B397" s="28">
        <f>B414/B404*100</f>
        <v>4.3908040238636081</v>
      </c>
      <c r="C397" s="28">
        <f>C414/C404*100</f>
        <v>4.2059245726216883</v>
      </c>
      <c r="D397" s="28">
        <f>D414/D404*100</f>
        <v>5.5610453777142119</v>
      </c>
    </row>
    <row r="398" spans="1:4" x14ac:dyDescent="0.25">
      <c r="A398" s="3" t="s">
        <v>12</v>
      </c>
      <c r="B398" s="6">
        <f>B415/B404*100</f>
        <v>1.0970769576395998</v>
      </c>
      <c r="C398" s="6">
        <f>C415/C404*100</f>
        <v>2.1532037061203186</v>
      </c>
      <c r="D398" s="6">
        <f>D415/D404*100</f>
        <v>2.8110778832401508</v>
      </c>
    </row>
    <row r="399" spans="1:4" x14ac:dyDescent="0.25">
      <c r="A399" s="20" t="s">
        <v>13</v>
      </c>
      <c r="B399" s="28">
        <f>B416/B404*100</f>
        <v>3.4472429544943965</v>
      </c>
      <c r="C399" s="28">
        <f>C416/C404*100</f>
        <v>1.7773717865065901</v>
      </c>
      <c r="D399" s="28">
        <f>D416/D404*100</f>
        <v>2.8695878299310884</v>
      </c>
    </row>
    <row r="400" spans="1:4" x14ac:dyDescent="0.25">
      <c r="A400" s="3" t="s">
        <v>14</v>
      </c>
      <c r="B400" s="6">
        <f>B417/B404*100</f>
        <v>3.4896782406829585</v>
      </c>
      <c r="C400" s="6">
        <f>C417/C404*100</f>
        <v>2.0540258384444736</v>
      </c>
      <c r="D400" s="6">
        <f>D417/D404*100</f>
        <v>3.3220647510076717</v>
      </c>
    </row>
    <row r="401" spans="1:4" x14ac:dyDescent="0.25">
      <c r="A401" s="20"/>
    </row>
    <row r="402" spans="1:4" x14ac:dyDescent="0.25">
      <c r="A402" s="20" t="s">
        <v>16</v>
      </c>
      <c r="B402" s="24">
        <v>129.08699999999999</v>
      </c>
      <c r="C402" s="24">
        <v>128.839</v>
      </c>
      <c r="D402" s="24">
        <v>130.45099999999999</v>
      </c>
    </row>
    <row r="403" spans="1:4" x14ac:dyDescent="0.25">
      <c r="A403" s="3" t="s">
        <v>17</v>
      </c>
      <c r="B403" s="34">
        <v>119.04</v>
      </c>
      <c r="C403" s="34">
        <v>118.90600000000001</v>
      </c>
      <c r="D403" s="34">
        <v>120.58799999999999</v>
      </c>
    </row>
    <row r="404" spans="1:4" x14ac:dyDescent="0.25">
      <c r="A404" s="20" t="s">
        <v>18</v>
      </c>
      <c r="B404" s="35">
        <v>80.122</v>
      </c>
      <c r="C404" s="35">
        <v>76.63</v>
      </c>
      <c r="D404" s="35">
        <v>76.91</v>
      </c>
    </row>
    <row r="405" spans="1:4" x14ac:dyDescent="0.25">
      <c r="A405" s="3" t="s">
        <v>19</v>
      </c>
      <c r="B405" s="34">
        <v>76.933999999999997</v>
      </c>
      <c r="C405" s="34">
        <v>73.778999999999996</v>
      </c>
      <c r="D405" s="34">
        <v>72.978999999999999</v>
      </c>
    </row>
    <row r="406" spans="1:4" x14ac:dyDescent="0.25">
      <c r="A406" s="20" t="s">
        <v>20</v>
      </c>
      <c r="B406" s="35">
        <v>3.1880000000000002</v>
      </c>
      <c r="C406" s="35">
        <v>2.851</v>
      </c>
      <c r="D406" s="35">
        <v>3.931</v>
      </c>
    </row>
    <row r="407" spans="1:4" x14ac:dyDescent="0.25">
      <c r="A407" s="3" t="s">
        <v>21</v>
      </c>
      <c r="B407" s="34">
        <v>2.8340000000000001</v>
      </c>
      <c r="C407" s="34">
        <v>2.423</v>
      </c>
      <c r="D407" s="34">
        <v>3.8220000000000001</v>
      </c>
    </row>
    <row r="408" spans="1:4" x14ac:dyDescent="0.25">
      <c r="A408" s="20" t="s">
        <v>22</v>
      </c>
      <c r="B408" s="35">
        <v>0.35399999999999998</v>
      </c>
      <c r="C408" s="35">
        <v>0.42799999999999999</v>
      </c>
      <c r="D408" s="35">
        <v>0.11</v>
      </c>
    </row>
    <row r="409" spans="1:4" x14ac:dyDescent="0.25">
      <c r="A409" s="3" t="s">
        <v>23</v>
      </c>
      <c r="B409" s="34">
        <v>38.917999999999999</v>
      </c>
      <c r="C409" s="34">
        <v>42.276000000000003</v>
      </c>
      <c r="D409" s="34">
        <v>43.677999999999997</v>
      </c>
    </row>
    <row r="410" spans="1:4" x14ac:dyDescent="0.25">
      <c r="A410" s="20" t="s">
        <v>24</v>
      </c>
      <c r="B410" s="35">
        <v>11.128</v>
      </c>
      <c r="C410" s="35">
        <v>10.715</v>
      </c>
      <c r="D410" s="35">
        <v>12.363</v>
      </c>
    </row>
    <row r="411" spans="1:4" x14ac:dyDescent="0.25">
      <c r="A411" s="3" t="s">
        <v>12</v>
      </c>
      <c r="B411" s="36">
        <v>4.4850000000000003</v>
      </c>
      <c r="C411" s="36">
        <v>5.157</v>
      </c>
      <c r="D411" s="36">
        <v>6.6479999999999997</v>
      </c>
    </row>
    <row r="412" spans="1:4" x14ac:dyDescent="0.25">
      <c r="A412" s="20" t="s">
        <v>13</v>
      </c>
      <c r="B412" s="35">
        <v>7.5869999999999997</v>
      </c>
      <c r="C412" s="35">
        <v>4.9930000000000003</v>
      </c>
      <c r="D412" s="35">
        <v>6.2779999999999996</v>
      </c>
    </row>
    <row r="413" spans="1:4" x14ac:dyDescent="0.25">
      <c r="A413" s="3" t="s">
        <v>14</v>
      </c>
      <c r="B413" s="36">
        <v>7.6559999999999997</v>
      </c>
      <c r="C413" s="36">
        <v>6.3040000000000003</v>
      </c>
      <c r="D413" s="36">
        <v>7.6479999999999997</v>
      </c>
    </row>
    <row r="414" spans="1:4" x14ac:dyDescent="0.25">
      <c r="A414" s="20" t="s">
        <v>25</v>
      </c>
      <c r="B414" s="35">
        <v>3.5179999999999998</v>
      </c>
      <c r="C414" s="35">
        <v>3.2229999999999999</v>
      </c>
      <c r="D414" s="35">
        <v>4.2770000000000001</v>
      </c>
    </row>
    <row r="415" spans="1:4" x14ac:dyDescent="0.25">
      <c r="A415" s="3" t="s">
        <v>12</v>
      </c>
      <c r="B415" s="36">
        <v>0.879</v>
      </c>
      <c r="C415" s="36">
        <v>1.65</v>
      </c>
      <c r="D415" s="36">
        <v>2.1619999999999999</v>
      </c>
    </row>
    <row r="416" spans="1:4" x14ac:dyDescent="0.25">
      <c r="A416" s="20" t="s">
        <v>13</v>
      </c>
      <c r="B416" s="35">
        <v>2.762</v>
      </c>
      <c r="C416" s="35">
        <v>1.3620000000000001</v>
      </c>
      <c r="D416" s="35">
        <v>2.2069999999999999</v>
      </c>
    </row>
    <row r="417" spans="1:4" x14ac:dyDescent="0.25">
      <c r="A417" s="3" t="s">
        <v>14</v>
      </c>
      <c r="B417" s="36">
        <v>2.7959999999999998</v>
      </c>
      <c r="C417" s="36">
        <v>1.5740000000000001</v>
      </c>
      <c r="D417" s="36">
        <v>2.5550000000000002</v>
      </c>
    </row>
    <row r="418" spans="1:4" x14ac:dyDescent="0.25">
      <c r="A418" s="32"/>
      <c r="B418" s="30"/>
      <c r="C418" s="30"/>
      <c r="D418" s="30"/>
    </row>
    <row r="421" spans="1:4" x14ac:dyDescent="0.25">
      <c r="A421" s="59" t="s">
        <v>111</v>
      </c>
    </row>
    <row r="422" spans="1:4" x14ac:dyDescent="0.25">
      <c r="A422" s="112" t="s">
        <v>4</v>
      </c>
      <c r="B422" s="54">
        <v>2014</v>
      </c>
      <c r="C422" s="54">
        <f>+C385</f>
        <v>2015</v>
      </c>
      <c r="D422" s="54">
        <f>+D385</f>
        <v>2016</v>
      </c>
    </row>
    <row r="423" spans="1:4" x14ac:dyDescent="0.25">
      <c r="A423" s="113"/>
      <c r="B423" s="33" t="str">
        <f>B386</f>
        <v>Ene - Dic</v>
      </c>
      <c r="C423" s="33" t="str">
        <f>C386</f>
        <v>Ene - Dic</v>
      </c>
      <c r="D423" s="33" t="str">
        <f>D386</f>
        <v>Ene - Dic</v>
      </c>
    </row>
    <row r="424" spans="1:4" x14ac:dyDescent="0.25">
      <c r="A424" s="27" t="s">
        <v>5</v>
      </c>
      <c r="B424" s="28">
        <f t="shared" ref="B424:D425" si="22">B440/B439*100</f>
        <v>78.176312403202303</v>
      </c>
      <c r="C424" s="28">
        <f t="shared" si="22"/>
        <v>78.289317245664222</v>
      </c>
      <c r="D424" s="28">
        <f t="shared" si="22"/>
        <v>78.463615354694056</v>
      </c>
    </row>
    <row r="425" spans="1:4" x14ac:dyDescent="0.25">
      <c r="A425" s="3" t="s">
        <v>6</v>
      </c>
      <c r="B425" s="6">
        <f t="shared" si="22"/>
        <v>63.028051016184037</v>
      </c>
      <c r="C425" s="6">
        <f t="shared" si="22"/>
        <v>63.701562729633075</v>
      </c>
      <c r="D425" s="6">
        <f t="shared" si="22"/>
        <v>63.052607022045962</v>
      </c>
    </row>
    <row r="426" spans="1:4" x14ac:dyDescent="0.25">
      <c r="A426" s="27" t="s">
        <v>7</v>
      </c>
      <c r="B426" s="28">
        <f t="shared" ref="B426:D427" si="23">B442/B440*100</f>
        <v>55.792544698298805</v>
      </c>
      <c r="C426" s="28">
        <f t="shared" si="23"/>
        <v>56.900014696516934</v>
      </c>
      <c r="D426" s="28">
        <f t="shared" si="23"/>
        <v>54.139935456277456</v>
      </c>
    </row>
    <row r="427" spans="1:4" x14ac:dyDescent="0.25">
      <c r="A427" s="3" t="s">
        <v>8</v>
      </c>
      <c r="B427" s="6">
        <f t="shared" si="23"/>
        <v>11.479819225295948</v>
      </c>
      <c r="C427" s="6">
        <f t="shared" si="23"/>
        <v>10.677207499577035</v>
      </c>
      <c r="D427" s="6">
        <f t="shared" si="23"/>
        <v>14.135294299016435</v>
      </c>
    </row>
    <row r="428" spans="1:4" x14ac:dyDescent="0.25">
      <c r="A428" s="27" t="s">
        <v>9</v>
      </c>
      <c r="B428" s="28">
        <f>B444/B441*100</f>
        <v>9.7486981406477238</v>
      </c>
      <c r="C428" s="28">
        <f>C444/C441*100</f>
        <v>9.3990802405524718</v>
      </c>
      <c r="D428" s="28">
        <f>D444/D441*100</f>
        <v>12.753985138593407</v>
      </c>
    </row>
    <row r="429" spans="1:4" x14ac:dyDescent="0.25">
      <c r="A429" s="3" t="s">
        <v>10</v>
      </c>
      <c r="B429" s="6">
        <f>B445/B441*100</f>
        <v>1.7311210846482243</v>
      </c>
      <c r="C429" s="6">
        <f>C445/C441*100</f>
        <v>1.2781272590245629</v>
      </c>
      <c r="D429" s="6">
        <f>D445/D441*100</f>
        <v>1.3813091604230259</v>
      </c>
    </row>
    <row r="430" spans="1:4" x14ac:dyDescent="0.25">
      <c r="A430" s="27" t="s">
        <v>11</v>
      </c>
      <c r="B430" s="28">
        <f>B447/B441*100</f>
        <v>33.302578697984266</v>
      </c>
      <c r="C430" s="28">
        <f>C447/C441*100</f>
        <v>34.249503975883236</v>
      </c>
      <c r="D430" s="28">
        <f>D447/D441*100</f>
        <v>33.905281657570988</v>
      </c>
    </row>
    <row r="431" spans="1:4" x14ac:dyDescent="0.25">
      <c r="A431" s="3" t="s">
        <v>12</v>
      </c>
      <c r="B431" s="6">
        <f>B448/B441*100</f>
        <v>10.144338280138239</v>
      </c>
      <c r="C431" s="6">
        <f>C448/C441*100</f>
        <v>12.358306289124384</v>
      </c>
      <c r="D431" s="6">
        <f>D448/D441*100</f>
        <v>9.0679246446520523</v>
      </c>
    </row>
    <row r="432" spans="1:4" x14ac:dyDescent="0.25">
      <c r="A432" s="20" t="s">
        <v>13</v>
      </c>
      <c r="B432" s="28">
        <f>B449/B441*100</f>
        <v>20.210486809389025</v>
      </c>
      <c r="C432" s="28">
        <f>C449/C441*100</f>
        <v>25.039605026377721</v>
      </c>
      <c r="D432" s="28">
        <f>D449/D441*100</f>
        <v>19.335244966546419</v>
      </c>
    </row>
    <row r="433" spans="1:4" x14ac:dyDescent="0.25">
      <c r="A433" s="3" t="s">
        <v>14</v>
      </c>
      <c r="B433" s="6">
        <f>B450/B441*100</f>
        <v>29.993588440427228</v>
      </c>
      <c r="C433" s="6">
        <f>C450/C441*100</f>
        <v>28.886291277665844</v>
      </c>
      <c r="D433" s="6">
        <f>D450/D441*100</f>
        <v>30.216137884253698</v>
      </c>
    </row>
    <row r="434" spans="1:4" x14ac:dyDescent="0.25">
      <c r="A434" s="27" t="s">
        <v>15</v>
      </c>
      <c r="B434" s="28">
        <f>B451/B441*100</f>
        <v>9.3530580011572084</v>
      </c>
      <c r="C434" s="28">
        <f>C451/C441*100</f>
        <v>7.8887060307304244</v>
      </c>
      <c r="D434" s="28">
        <f>D451/D441*100</f>
        <v>6.838713655844356</v>
      </c>
    </row>
    <row r="435" spans="1:4" x14ac:dyDescent="0.25">
      <c r="A435" s="3" t="s">
        <v>12</v>
      </c>
      <c r="B435" s="6">
        <f>B452/B441*100</f>
        <v>3.0587830547171873</v>
      </c>
      <c r="C435" s="6">
        <f>C452/C441*100</f>
        <v>2.5854776443084115</v>
      </c>
      <c r="D435" s="6">
        <f>D452/D441*100</f>
        <v>1.8515092652545246</v>
      </c>
    </row>
    <row r="436" spans="1:4" x14ac:dyDescent="0.25">
      <c r="A436" s="20" t="s">
        <v>13</v>
      </c>
      <c r="B436" s="28">
        <f>B453/B441*100</f>
        <v>5.3935290162165543</v>
      </c>
      <c r="C436" s="28">
        <f>C453/C441*100</f>
        <v>6.0553393727794269</v>
      </c>
      <c r="D436" s="28">
        <f>D453/D441*100</f>
        <v>3.8803070946258442</v>
      </c>
    </row>
    <row r="437" spans="1:4" x14ac:dyDescent="0.25">
      <c r="A437" s="3" t="s">
        <v>14</v>
      </c>
      <c r="B437" s="6">
        <f>B454/B441*100</f>
        <v>8.410089605454516</v>
      </c>
      <c r="C437" s="6">
        <f>C454/C441*100</f>
        <v>6.6151929495362767</v>
      </c>
      <c r="D437" s="6">
        <f>D454/D441*100</f>
        <v>5.9646039527641603</v>
      </c>
    </row>
    <row r="438" spans="1:4" x14ac:dyDescent="0.25">
      <c r="A438" s="20"/>
    </row>
    <row r="439" spans="1:4" x14ac:dyDescent="0.25">
      <c r="A439" s="20" t="s">
        <v>16</v>
      </c>
      <c r="B439" s="24">
        <v>129.78100000000001</v>
      </c>
      <c r="C439" s="24">
        <v>130.369</v>
      </c>
      <c r="D439" s="24">
        <v>131.113</v>
      </c>
    </row>
    <row r="440" spans="1:4" x14ac:dyDescent="0.25">
      <c r="A440" s="3" t="s">
        <v>17</v>
      </c>
      <c r="B440" s="34">
        <v>101.458</v>
      </c>
      <c r="C440" s="34">
        <v>102.065</v>
      </c>
      <c r="D440" s="34">
        <v>102.876</v>
      </c>
    </row>
    <row r="441" spans="1:4" x14ac:dyDescent="0.25">
      <c r="A441" s="20" t="s">
        <v>18</v>
      </c>
      <c r="B441" s="35">
        <v>63.947000000000003</v>
      </c>
      <c r="C441" s="35">
        <v>65.016999999999996</v>
      </c>
      <c r="D441" s="35">
        <v>64.866</v>
      </c>
    </row>
    <row r="442" spans="1:4" x14ac:dyDescent="0.25">
      <c r="A442" s="3" t="s">
        <v>19</v>
      </c>
      <c r="B442" s="34">
        <v>56.606000000000002</v>
      </c>
      <c r="C442" s="34">
        <v>58.075000000000003</v>
      </c>
      <c r="D442" s="34">
        <v>55.697000000000003</v>
      </c>
    </row>
    <row r="443" spans="1:4" x14ac:dyDescent="0.25">
      <c r="A443" s="20" t="s">
        <v>20</v>
      </c>
      <c r="B443" s="35">
        <v>7.3410000000000002</v>
      </c>
      <c r="C443" s="35">
        <v>6.9420000000000002</v>
      </c>
      <c r="D443" s="35">
        <v>9.1690000000000005</v>
      </c>
    </row>
    <row r="444" spans="1:4" x14ac:dyDescent="0.25">
      <c r="A444" s="3" t="s">
        <v>21</v>
      </c>
      <c r="B444" s="34">
        <v>6.234</v>
      </c>
      <c r="C444" s="34">
        <v>6.1109999999999998</v>
      </c>
      <c r="D444" s="34">
        <v>8.2729999999999997</v>
      </c>
    </row>
    <row r="445" spans="1:4" x14ac:dyDescent="0.25">
      <c r="A445" s="20" t="s">
        <v>22</v>
      </c>
      <c r="B445" s="35">
        <v>1.107</v>
      </c>
      <c r="C445" s="35">
        <v>0.83099999999999996</v>
      </c>
      <c r="D445" s="35">
        <v>0.89600000000000002</v>
      </c>
    </row>
    <row r="446" spans="1:4" x14ac:dyDescent="0.25">
      <c r="A446" s="3" t="s">
        <v>23</v>
      </c>
      <c r="B446" s="34">
        <v>37.511000000000003</v>
      </c>
      <c r="C446" s="34">
        <v>37.048000000000002</v>
      </c>
      <c r="D446" s="34">
        <v>38.01</v>
      </c>
    </row>
    <row r="447" spans="1:4" x14ac:dyDescent="0.25">
      <c r="A447" s="20" t="s">
        <v>24</v>
      </c>
      <c r="B447" s="35">
        <v>21.295999999999999</v>
      </c>
      <c r="C447" s="35">
        <v>22.268000000000001</v>
      </c>
      <c r="D447" s="35">
        <v>21.992999999999999</v>
      </c>
    </row>
    <row r="448" spans="1:4" x14ac:dyDescent="0.25">
      <c r="A448" s="3" t="s">
        <v>12</v>
      </c>
      <c r="B448" s="36">
        <v>6.4870000000000001</v>
      </c>
      <c r="C448" s="36">
        <v>8.0350000000000001</v>
      </c>
      <c r="D448" s="36">
        <v>5.8819999999999997</v>
      </c>
    </row>
    <row r="449" spans="1:4" x14ac:dyDescent="0.25">
      <c r="A449" s="20" t="s">
        <v>13</v>
      </c>
      <c r="B449" s="35">
        <v>12.923999999999999</v>
      </c>
      <c r="C449" s="35">
        <v>16.28</v>
      </c>
      <c r="D449" s="35">
        <v>12.542</v>
      </c>
    </row>
    <row r="450" spans="1:4" x14ac:dyDescent="0.25">
      <c r="A450" s="3" t="s">
        <v>14</v>
      </c>
      <c r="B450" s="36">
        <v>19.18</v>
      </c>
      <c r="C450" s="36">
        <v>18.780999999999999</v>
      </c>
      <c r="D450" s="36">
        <v>19.600000000000001</v>
      </c>
    </row>
    <row r="451" spans="1:4" x14ac:dyDescent="0.25">
      <c r="A451" s="20" t="s">
        <v>25</v>
      </c>
      <c r="B451" s="35">
        <v>5.9809999999999999</v>
      </c>
      <c r="C451" s="35">
        <v>5.1289999999999996</v>
      </c>
      <c r="D451" s="35">
        <v>4.4359999999999999</v>
      </c>
    </row>
    <row r="452" spans="1:4" x14ac:dyDescent="0.25">
      <c r="A452" s="3" t="s">
        <v>12</v>
      </c>
      <c r="B452" s="36">
        <v>1.956</v>
      </c>
      <c r="C452" s="36">
        <v>1.681</v>
      </c>
      <c r="D452" s="36">
        <v>1.2010000000000001</v>
      </c>
    </row>
    <row r="453" spans="1:4" x14ac:dyDescent="0.25">
      <c r="A453" s="20" t="s">
        <v>13</v>
      </c>
      <c r="B453" s="35">
        <v>3.4489999999999998</v>
      </c>
      <c r="C453" s="35">
        <v>3.9369999999999998</v>
      </c>
      <c r="D453" s="35">
        <v>2.5169999999999999</v>
      </c>
    </row>
    <row r="454" spans="1:4" x14ac:dyDescent="0.25">
      <c r="A454" s="3" t="s">
        <v>14</v>
      </c>
      <c r="B454" s="36">
        <v>5.3780000000000001</v>
      </c>
      <c r="C454" s="36">
        <v>4.3010000000000002</v>
      </c>
      <c r="D454" s="36">
        <v>3.8690000000000002</v>
      </c>
    </row>
    <row r="455" spans="1:4" x14ac:dyDescent="0.25">
      <c r="A455" s="32"/>
      <c r="B455" s="30"/>
      <c r="C455" s="30"/>
      <c r="D455" s="30"/>
    </row>
    <row r="458" spans="1:4" x14ac:dyDescent="0.25">
      <c r="A458" s="59" t="s">
        <v>112</v>
      </c>
    </row>
    <row r="459" spans="1:4" x14ac:dyDescent="0.25">
      <c r="A459" s="112" t="s">
        <v>4</v>
      </c>
      <c r="B459" s="54">
        <v>2014</v>
      </c>
      <c r="C459" s="54">
        <f>+C422</f>
        <v>2015</v>
      </c>
      <c r="D459" s="54">
        <f>+D422</f>
        <v>2016</v>
      </c>
    </row>
    <row r="460" spans="1:4" x14ac:dyDescent="0.25">
      <c r="A460" s="113"/>
      <c r="B460" s="33" t="str">
        <f>B423</f>
        <v>Ene - Dic</v>
      </c>
      <c r="C460" s="33" t="str">
        <f>C423</f>
        <v>Ene - Dic</v>
      </c>
      <c r="D460" s="33" t="str">
        <f>D423</f>
        <v>Ene - Dic</v>
      </c>
    </row>
    <row r="461" spans="1:4" x14ac:dyDescent="0.25">
      <c r="A461" s="27" t="s">
        <v>5</v>
      </c>
      <c r="B461" s="28">
        <f t="shared" ref="B461:D462" si="24">B477/B476*100</f>
        <v>84.27176250749217</v>
      </c>
      <c r="C461" s="28">
        <f t="shared" si="24"/>
        <v>84.480368169637671</v>
      </c>
      <c r="D461" s="28">
        <f t="shared" si="24"/>
        <v>84.686181845459643</v>
      </c>
    </row>
    <row r="462" spans="1:4" x14ac:dyDescent="0.25">
      <c r="A462" s="3" t="s">
        <v>6</v>
      </c>
      <c r="B462" s="6">
        <f t="shared" si="24"/>
        <v>65.210721557470777</v>
      </c>
      <c r="C462" s="6">
        <f t="shared" si="24"/>
        <v>65.646570449389387</v>
      </c>
      <c r="D462" s="6">
        <f t="shared" si="24"/>
        <v>65.201482672626426</v>
      </c>
    </row>
    <row r="463" spans="1:4" x14ac:dyDescent="0.25">
      <c r="A463" s="27" t="s">
        <v>7</v>
      </c>
      <c r="B463" s="28">
        <f t="shared" ref="B463:D464" si="25">B479/B477*100</f>
        <v>59.404373413661339</v>
      </c>
      <c r="C463" s="28">
        <f t="shared" si="25"/>
        <v>59.306711534350661</v>
      </c>
      <c r="D463" s="28">
        <f t="shared" si="25"/>
        <v>59.376405336531256</v>
      </c>
    </row>
    <row r="464" spans="1:4" x14ac:dyDescent="0.25">
      <c r="A464" s="3" t="s">
        <v>8</v>
      </c>
      <c r="B464" s="6">
        <f t="shared" si="25"/>
        <v>8.9050470487596236</v>
      </c>
      <c r="C464" s="6">
        <f t="shared" si="25"/>
        <v>9.6586134453781511</v>
      </c>
      <c r="D464" s="6">
        <f t="shared" si="25"/>
        <v>8.9329195013115132</v>
      </c>
    </row>
    <row r="465" spans="1:4" x14ac:dyDescent="0.25">
      <c r="A465" s="27" t="s">
        <v>9</v>
      </c>
      <c r="B465" s="28">
        <f>B481/B478*100</f>
        <v>8.2078699743370418</v>
      </c>
      <c r="C465" s="28">
        <f>C481/C478*100</f>
        <v>8.5651260504201669</v>
      </c>
      <c r="D465" s="28">
        <f>D481/D478*100</f>
        <v>8.2599199506745666</v>
      </c>
    </row>
    <row r="466" spans="1:4" x14ac:dyDescent="0.25">
      <c r="A466" s="3" t="s">
        <v>10</v>
      </c>
      <c r="B466" s="6">
        <f>B482/B478*100</f>
        <v>0.69717707442258348</v>
      </c>
      <c r="C466" s="6">
        <f>C482/C478*100</f>
        <v>1.0934873949579831</v>
      </c>
      <c r="D466" s="6">
        <f>D482/D478*100</f>
        <v>0.67299955063694605</v>
      </c>
    </row>
    <row r="467" spans="1:4" x14ac:dyDescent="0.25">
      <c r="A467" s="27" t="s">
        <v>11</v>
      </c>
      <c r="B467" s="28">
        <f>B484/B478*100</f>
        <v>32.187767322497862</v>
      </c>
      <c r="C467" s="28">
        <f>C484/C478*100</f>
        <v>29.772058823529413</v>
      </c>
      <c r="D467" s="28">
        <f>D484/D478*100</f>
        <v>28.098776269450624</v>
      </c>
    </row>
    <row r="468" spans="1:4" x14ac:dyDescent="0.25">
      <c r="A468" s="3" t="s">
        <v>12</v>
      </c>
      <c r="B468" s="6">
        <f>B485/B478*100</f>
        <v>11.026518391787853</v>
      </c>
      <c r="C468" s="6">
        <f>C485/C478*100</f>
        <v>10.5</v>
      </c>
      <c r="D468" s="6">
        <f>D485/D478*100</f>
        <v>8.5776091795466662</v>
      </c>
    </row>
    <row r="469" spans="1:4" x14ac:dyDescent="0.25">
      <c r="A469" s="20" t="s">
        <v>13</v>
      </c>
      <c r="B469" s="28">
        <f>B486/B478*100</f>
        <v>19.153122326775023</v>
      </c>
      <c r="C469" s="28">
        <f>C486/C478*100</f>
        <v>20.013655462184872</v>
      </c>
      <c r="D469" s="28">
        <f>D486/D478*100</f>
        <v>17.772831300749285</v>
      </c>
    </row>
    <row r="470" spans="1:4" x14ac:dyDescent="0.25">
      <c r="A470" s="3" t="s">
        <v>14</v>
      </c>
      <c r="B470" s="6">
        <f>B487/B478*100</f>
        <v>25.913173652694617</v>
      </c>
      <c r="C470" s="6">
        <f>C487/C478*100</f>
        <v>24.372899159663863</v>
      </c>
      <c r="D470" s="6">
        <f>D487/D478*100</f>
        <v>24.426539590975118</v>
      </c>
    </row>
    <row r="471" spans="1:4" x14ac:dyDescent="0.25">
      <c r="A471" s="27" t="s">
        <v>15</v>
      </c>
      <c r="B471" s="28">
        <f>B488/B478*100</f>
        <v>10.500427715996578</v>
      </c>
      <c r="C471" s="28">
        <f>C488/C478*100</f>
        <v>8.6586134453781511</v>
      </c>
      <c r="D471" s="28">
        <f>D488/D478*100</f>
        <v>7.959996237890711</v>
      </c>
    </row>
    <row r="472" spans="1:4" x14ac:dyDescent="0.25">
      <c r="A472" s="3" t="s">
        <v>12</v>
      </c>
      <c r="B472" s="6">
        <f>B489/B478*100</f>
        <v>3.4174508126603933</v>
      </c>
      <c r="C472" s="6">
        <f>C489/C478*100</f>
        <v>2.8025210084033616</v>
      </c>
      <c r="D472" s="6">
        <f>D489/D478*100</f>
        <v>3.0734342832659287</v>
      </c>
    </row>
    <row r="473" spans="1:4" x14ac:dyDescent="0.25">
      <c r="A473" s="20" t="s">
        <v>13</v>
      </c>
      <c r="B473" s="28">
        <f>B490/B478*100</f>
        <v>6.1997433704020537</v>
      </c>
      <c r="C473" s="28">
        <f>C490/C478*100</f>
        <v>5.9411764705882355</v>
      </c>
      <c r="D473" s="28">
        <f>D490/D478*100</f>
        <v>5.3787712533049081</v>
      </c>
    </row>
    <row r="474" spans="1:4" x14ac:dyDescent="0.25">
      <c r="A474" s="3" t="s">
        <v>14</v>
      </c>
      <c r="B474" s="6">
        <f>B491/B478*100</f>
        <v>8.7585543199315659</v>
      </c>
      <c r="C474" s="6">
        <f>C491/C478*100</f>
        <v>7.0052521008403357</v>
      </c>
      <c r="D474" s="6">
        <f>D491/D478*100</f>
        <v>6.5721959222915416</v>
      </c>
    </row>
    <row r="475" spans="1:4" x14ac:dyDescent="0.25">
      <c r="A475" s="20"/>
    </row>
    <row r="476" spans="1:4" x14ac:dyDescent="0.25">
      <c r="A476" s="20" t="s">
        <v>16</v>
      </c>
      <c r="B476" s="24">
        <v>170.178</v>
      </c>
      <c r="C476" s="24">
        <v>171.66</v>
      </c>
      <c r="D476" s="24">
        <v>173.30099999999999</v>
      </c>
    </row>
    <row r="477" spans="1:4" x14ac:dyDescent="0.25">
      <c r="A477" s="3" t="s">
        <v>17</v>
      </c>
      <c r="B477" s="34">
        <v>143.41200000000001</v>
      </c>
      <c r="C477" s="34">
        <v>145.01900000000001</v>
      </c>
      <c r="D477" s="34">
        <v>146.762</v>
      </c>
    </row>
    <row r="478" spans="1:4" x14ac:dyDescent="0.25">
      <c r="A478" s="20" t="s">
        <v>18</v>
      </c>
      <c r="B478" s="35">
        <v>93.52</v>
      </c>
      <c r="C478" s="35">
        <v>95.2</v>
      </c>
      <c r="D478" s="35">
        <v>95.691000000000003</v>
      </c>
    </row>
    <row r="479" spans="1:4" x14ac:dyDescent="0.25">
      <c r="A479" s="3" t="s">
        <v>19</v>
      </c>
      <c r="B479" s="34">
        <v>85.192999999999998</v>
      </c>
      <c r="C479" s="34">
        <v>86.006</v>
      </c>
      <c r="D479" s="34">
        <v>87.141999999999996</v>
      </c>
    </row>
    <row r="480" spans="1:4" x14ac:dyDescent="0.25">
      <c r="A480" s="20" t="s">
        <v>20</v>
      </c>
      <c r="B480" s="35">
        <v>8.3279999999999994</v>
      </c>
      <c r="C480" s="35">
        <v>9.1950000000000003</v>
      </c>
      <c r="D480" s="35">
        <v>8.548</v>
      </c>
    </row>
    <row r="481" spans="1:4" x14ac:dyDescent="0.25">
      <c r="A481" s="3" t="s">
        <v>21</v>
      </c>
      <c r="B481" s="34">
        <v>7.6760000000000002</v>
      </c>
      <c r="C481" s="34">
        <v>8.1539999999999999</v>
      </c>
      <c r="D481" s="34">
        <v>7.9039999999999999</v>
      </c>
    </row>
    <row r="482" spans="1:4" x14ac:dyDescent="0.25">
      <c r="A482" s="20" t="s">
        <v>22</v>
      </c>
      <c r="B482" s="35">
        <v>0.65200000000000002</v>
      </c>
      <c r="C482" s="35">
        <v>1.0409999999999999</v>
      </c>
      <c r="D482" s="35">
        <v>0.64400000000000002</v>
      </c>
    </row>
    <row r="483" spans="1:4" x14ac:dyDescent="0.25">
      <c r="A483" s="3" t="s">
        <v>23</v>
      </c>
      <c r="B483" s="34">
        <v>49.892000000000003</v>
      </c>
      <c r="C483" s="34">
        <v>49.819000000000003</v>
      </c>
      <c r="D483" s="34">
        <v>51.070999999999998</v>
      </c>
    </row>
    <row r="484" spans="1:4" x14ac:dyDescent="0.25">
      <c r="A484" s="20" t="s">
        <v>24</v>
      </c>
      <c r="B484" s="35">
        <v>30.102</v>
      </c>
      <c r="C484" s="35">
        <v>28.343</v>
      </c>
      <c r="D484" s="35">
        <v>26.888000000000002</v>
      </c>
    </row>
    <row r="485" spans="1:4" x14ac:dyDescent="0.25">
      <c r="A485" s="3" t="s">
        <v>12</v>
      </c>
      <c r="B485" s="36">
        <v>10.311999999999999</v>
      </c>
      <c r="C485" s="36">
        <v>9.9960000000000004</v>
      </c>
      <c r="D485" s="36">
        <v>8.2080000000000002</v>
      </c>
    </row>
    <row r="486" spans="1:4" x14ac:dyDescent="0.25">
      <c r="A486" s="20" t="s">
        <v>13</v>
      </c>
      <c r="B486" s="35">
        <v>17.911999999999999</v>
      </c>
      <c r="C486" s="35">
        <v>19.053000000000001</v>
      </c>
      <c r="D486" s="35">
        <v>17.007000000000001</v>
      </c>
    </row>
    <row r="487" spans="1:4" x14ac:dyDescent="0.25">
      <c r="A487" s="3" t="s">
        <v>14</v>
      </c>
      <c r="B487" s="36">
        <v>24.234000000000002</v>
      </c>
      <c r="C487" s="36">
        <v>23.202999999999999</v>
      </c>
      <c r="D487" s="36">
        <v>23.373999999999999</v>
      </c>
    </row>
    <row r="488" spans="1:4" x14ac:dyDescent="0.25">
      <c r="A488" s="20" t="s">
        <v>25</v>
      </c>
      <c r="B488" s="35">
        <v>9.82</v>
      </c>
      <c r="C488" s="35">
        <v>8.2430000000000003</v>
      </c>
      <c r="D488" s="35">
        <v>7.617</v>
      </c>
    </row>
    <row r="489" spans="1:4" x14ac:dyDescent="0.25">
      <c r="A489" s="3" t="s">
        <v>12</v>
      </c>
      <c r="B489" s="36">
        <v>3.1960000000000002</v>
      </c>
      <c r="C489" s="36">
        <v>2.6680000000000001</v>
      </c>
      <c r="D489" s="36">
        <v>2.9409999999999998</v>
      </c>
    </row>
    <row r="490" spans="1:4" x14ac:dyDescent="0.25">
      <c r="A490" s="20" t="s">
        <v>13</v>
      </c>
      <c r="B490" s="35">
        <v>5.798</v>
      </c>
      <c r="C490" s="35">
        <v>5.6559999999999997</v>
      </c>
      <c r="D490" s="35">
        <v>5.1470000000000002</v>
      </c>
    </row>
    <row r="491" spans="1:4" x14ac:dyDescent="0.25">
      <c r="A491" s="3" t="s">
        <v>14</v>
      </c>
      <c r="B491" s="36">
        <v>8.1910000000000007</v>
      </c>
      <c r="C491" s="36">
        <v>6.6689999999999996</v>
      </c>
      <c r="D491" s="36">
        <v>6.2889999999999997</v>
      </c>
    </row>
    <row r="492" spans="1:4" x14ac:dyDescent="0.25">
      <c r="A492" s="32"/>
      <c r="B492" s="30"/>
      <c r="C492" s="30"/>
      <c r="D492" s="30"/>
    </row>
    <row r="495" spans="1:4" x14ac:dyDescent="0.25">
      <c r="A495" s="58" t="s">
        <v>113</v>
      </c>
    </row>
    <row r="496" spans="1:4" x14ac:dyDescent="0.25">
      <c r="A496" s="112" t="s">
        <v>4</v>
      </c>
      <c r="B496" s="54">
        <v>2014</v>
      </c>
      <c r="C496" s="54">
        <f>+C459</f>
        <v>2015</v>
      </c>
      <c r="D496" s="54">
        <f>+D459</f>
        <v>2016</v>
      </c>
    </row>
    <row r="497" spans="1:4" x14ac:dyDescent="0.25">
      <c r="A497" s="113"/>
      <c r="B497" s="33" t="str">
        <f>B460</f>
        <v>Ene - Dic</v>
      </c>
      <c r="C497" s="33" t="str">
        <f>C460</f>
        <v>Ene - Dic</v>
      </c>
      <c r="D497" s="33" t="str">
        <f>D460</f>
        <v>Ene - Dic</v>
      </c>
    </row>
    <row r="498" spans="1:4" x14ac:dyDescent="0.25">
      <c r="A498" s="27" t="s">
        <v>5</v>
      </c>
      <c r="B498" s="28">
        <f t="shared" ref="B498:D499" si="26">B514/B513*100</f>
        <v>82.271397592816285</v>
      </c>
      <c r="C498" s="28">
        <f t="shared" si="26"/>
        <v>82.226954361414727</v>
      </c>
      <c r="D498" s="28">
        <f t="shared" si="26"/>
        <v>82.392724551759869</v>
      </c>
    </row>
    <row r="499" spans="1:4" x14ac:dyDescent="0.25">
      <c r="A499" s="3" t="s">
        <v>6</v>
      </c>
      <c r="B499" s="6">
        <f t="shared" si="26"/>
        <v>60.4295102557072</v>
      </c>
      <c r="C499" s="6">
        <f t="shared" si="26"/>
        <v>64.035234529839229</v>
      </c>
      <c r="D499" s="6">
        <f t="shared" si="26"/>
        <v>66.253623947745282</v>
      </c>
    </row>
    <row r="500" spans="1:4" x14ac:dyDescent="0.25">
      <c r="A500" s="27" t="s">
        <v>7</v>
      </c>
      <c r="B500" s="28">
        <f t="shared" ref="B500:D501" si="27">B516/B514*100</f>
        <v>54.589196791056004</v>
      </c>
      <c r="C500" s="28">
        <f t="shared" si="27"/>
        <v>57.470160757542388</v>
      </c>
      <c r="D500" s="28">
        <f t="shared" si="27"/>
        <v>58.886967759963667</v>
      </c>
    </row>
    <row r="501" spans="1:4" x14ac:dyDescent="0.25">
      <c r="A501" s="3" t="s">
        <v>8</v>
      </c>
      <c r="B501" s="6">
        <f t="shared" si="27"/>
        <v>9.6646711845552602</v>
      </c>
      <c r="C501" s="6">
        <f t="shared" si="27"/>
        <v>10.252283481897216</v>
      </c>
      <c r="D501" s="6">
        <f t="shared" si="27"/>
        <v>11.120190850258991</v>
      </c>
    </row>
    <row r="502" spans="1:4" x14ac:dyDescent="0.25">
      <c r="A502" s="27" t="s">
        <v>9</v>
      </c>
      <c r="B502" s="28">
        <f>B518/B515*100</f>
        <v>8.7952459712240749</v>
      </c>
      <c r="C502" s="28">
        <f>C518/C515*100</f>
        <v>9.2178386706283693</v>
      </c>
      <c r="D502" s="28">
        <f>D518/D515*100</f>
        <v>9.8733376388870582</v>
      </c>
    </row>
    <row r="503" spans="1:4" x14ac:dyDescent="0.25">
      <c r="A503" s="3" t="s">
        <v>10</v>
      </c>
      <c r="B503" s="6">
        <f>B519/B515*100</f>
        <v>0.86942521333118661</v>
      </c>
      <c r="C503" s="6">
        <f>C519/C515*100</f>
        <v>1.0358204027731925</v>
      </c>
      <c r="D503" s="6">
        <f>D519/D515*100</f>
        <v>1.2468532113719339</v>
      </c>
    </row>
    <row r="504" spans="1:4" x14ac:dyDescent="0.25">
      <c r="A504" s="27" t="s">
        <v>11</v>
      </c>
      <c r="B504" s="28">
        <f>B521/B515*100</f>
        <v>31.587652405556128</v>
      </c>
      <c r="C504" s="28">
        <f>C521/C515*100</f>
        <v>28.26152745680643</v>
      </c>
      <c r="D504" s="28">
        <f>D521/D515*100</f>
        <v>29.601560543554189</v>
      </c>
    </row>
    <row r="505" spans="1:4" x14ac:dyDescent="0.25">
      <c r="A505" s="3" t="s">
        <v>12</v>
      </c>
      <c r="B505" s="6">
        <f>B522/B515*100</f>
        <v>11.125422637256481</v>
      </c>
      <c r="C505" s="6">
        <f>C522/C515*100</f>
        <v>9.7419390337845275</v>
      </c>
      <c r="D505" s="6">
        <f>D522/D515*100</f>
        <v>9.459477270630412</v>
      </c>
    </row>
    <row r="506" spans="1:4" x14ac:dyDescent="0.25">
      <c r="A506" s="20" t="s">
        <v>13</v>
      </c>
      <c r="B506" s="28">
        <f>B523/B515*100</f>
        <v>20.289515668681666</v>
      </c>
      <c r="C506" s="28">
        <f>C523/C515*100</f>
        <v>18.520964014526246</v>
      </c>
      <c r="D506" s="28">
        <f>D523/D515*100</f>
        <v>17.301735841098708</v>
      </c>
    </row>
    <row r="507" spans="1:4" x14ac:dyDescent="0.25">
      <c r="A507" s="3" t="s">
        <v>14</v>
      </c>
      <c r="B507" s="6">
        <f>B524/B515*100</f>
        <v>27.221498514366004</v>
      </c>
      <c r="C507" s="6">
        <f>C524/C515*100</f>
        <v>23.171838890723009</v>
      </c>
      <c r="D507" s="6">
        <f>D524/D515*100</f>
        <v>25.556536753173155</v>
      </c>
    </row>
    <row r="508" spans="1:4" x14ac:dyDescent="0.25">
      <c r="A508" s="27" t="s">
        <v>15</v>
      </c>
      <c r="B508" s="28">
        <f>B525/B515*100</f>
        <v>8.9386864946356166</v>
      </c>
      <c r="C508" s="28">
        <f>C525/C515*100</f>
        <v>6.9426103224386484</v>
      </c>
      <c r="D508" s="28">
        <f>D525/D515*100</f>
        <v>8.5394946685821989</v>
      </c>
    </row>
    <row r="509" spans="1:4" x14ac:dyDescent="0.25">
      <c r="A509" s="3" t="s">
        <v>12</v>
      </c>
      <c r="B509" s="6">
        <f>B526/B515*100</f>
        <v>2.8292911403521614</v>
      </c>
      <c r="C509" s="6">
        <f>C526/C515*100</f>
        <v>2.5902388026851546</v>
      </c>
      <c r="D509" s="6">
        <f>D526/D515*100</f>
        <v>3.2647520132857086</v>
      </c>
    </row>
    <row r="510" spans="1:4" x14ac:dyDescent="0.25">
      <c r="A510" s="20" t="s">
        <v>13</v>
      </c>
      <c r="B510" s="28">
        <f>B527/B515*100</f>
        <v>5.784458658392003</v>
      </c>
      <c r="C510" s="28">
        <f>C527/C515*100</f>
        <v>4.964509739187851</v>
      </c>
      <c r="D510" s="28">
        <f>D527/D515*100</f>
        <v>4.5208314112111356</v>
      </c>
    </row>
    <row r="511" spans="1:4" x14ac:dyDescent="0.25">
      <c r="A511" s="3" t="s">
        <v>14</v>
      </c>
      <c r="B511" s="6">
        <f>B528/B515*100</f>
        <v>7.5921019891395032</v>
      </c>
      <c r="C511" s="6">
        <f>C528/C515*100</f>
        <v>5.3799383735006057</v>
      </c>
      <c r="D511" s="6">
        <f>D528/D515*100</f>
        <v>7.2069697249278395</v>
      </c>
    </row>
    <row r="512" spans="1:4" x14ac:dyDescent="0.25">
      <c r="A512" s="20"/>
    </row>
    <row r="513" spans="1:4" x14ac:dyDescent="0.25">
      <c r="A513" s="20" t="s">
        <v>16</v>
      </c>
      <c r="B513" s="24">
        <v>137.422</v>
      </c>
      <c r="C513" s="24">
        <v>138.06299999999999</v>
      </c>
      <c r="D513" s="24">
        <v>138.988</v>
      </c>
    </row>
    <row r="514" spans="1:4" x14ac:dyDescent="0.25">
      <c r="A514" s="3" t="s">
        <v>17</v>
      </c>
      <c r="B514" s="34">
        <v>113.059</v>
      </c>
      <c r="C514" s="34">
        <v>113.52500000000001</v>
      </c>
      <c r="D514" s="34">
        <v>114.51600000000001</v>
      </c>
    </row>
    <row r="515" spans="1:4" x14ac:dyDescent="0.25">
      <c r="A515" s="20" t="s">
        <v>18</v>
      </c>
      <c r="B515" s="35">
        <v>68.320999999999998</v>
      </c>
      <c r="C515" s="35">
        <v>72.695999999999998</v>
      </c>
      <c r="D515" s="35">
        <v>75.870999999999995</v>
      </c>
    </row>
    <row r="516" spans="1:4" x14ac:dyDescent="0.25">
      <c r="A516" s="3" t="s">
        <v>19</v>
      </c>
      <c r="B516" s="34">
        <v>61.718000000000004</v>
      </c>
      <c r="C516" s="34">
        <v>65.242999999999995</v>
      </c>
      <c r="D516" s="34">
        <v>67.435000000000002</v>
      </c>
    </row>
    <row r="517" spans="1:4" x14ac:dyDescent="0.25">
      <c r="A517" s="20" t="s">
        <v>20</v>
      </c>
      <c r="B517" s="35">
        <v>6.6029999999999998</v>
      </c>
      <c r="C517" s="35">
        <v>7.4530000000000003</v>
      </c>
      <c r="D517" s="35">
        <v>8.4369999999999994</v>
      </c>
    </row>
    <row r="518" spans="1:4" x14ac:dyDescent="0.25">
      <c r="A518" s="3" t="s">
        <v>21</v>
      </c>
      <c r="B518" s="34">
        <v>6.0090000000000003</v>
      </c>
      <c r="C518" s="34">
        <v>6.7009999999999996</v>
      </c>
      <c r="D518" s="34">
        <v>7.4909999999999997</v>
      </c>
    </row>
    <row r="519" spans="1:4" x14ac:dyDescent="0.25">
      <c r="A519" s="20" t="s">
        <v>22</v>
      </c>
      <c r="B519" s="35">
        <v>0.59399999999999997</v>
      </c>
      <c r="C519" s="35">
        <v>0.753</v>
      </c>
      <c r="D519" s="35">
        <v>0.94599999999999995</v>
      </c>
    </row>
    <row r="520" spans="1:4" x14ac:dyDescent="0.25">
      <c r="A520" s="3" t="s">
        <v>23</v>
      </c>
      <c r="B520" s="34">
        <v>44.738</v>
      </c>
      <c r="C520" s="34">
        <v>40.829000000000001</v>
      </c>
      <c r="D520" s="34">
        <v>38.645000000000003</v>
      </c>
    </row>
    <row r="521" spans="1:4" x14ac:dyDescent="0.25">
      <c r="A521" s="20" t="s">
        <v>24</v>
      </c>
      <c r="B521" s="35">
        <v>21.581</v>
      </c>
      <c r="C521" s="35">
        <v>20.545000000000002</v>
      </c>
      <c r="D521" s="35">
        <v>22.459</v>
      </c>
    </row>
    <row r="522" spans="1:4" x14ac:dyDescent="0.25">
      <c r="A522" s="3" t="s">
        <v>12</v>
      </c>
      <c r="B522" s="36">
        <v>7.601</v>
      </c>
      <c r="C522" s="36">
        <v>7.0819999999999999</v>
      </c>
      <c r="D522" s="36">
        <v>7.1769999999999996</v>
      </c>
    </row>
    <row r="523" spans="1:4" x14ac:dyDescent="0.25">
      <c r="A523" s="20" t="s">
        <v>13</v>
      </c>
      <c r="B523" s="35">
        <v>13.862</v>
      </c>
      <c r="C523" s="35">
        <v>13.464</v>
      </c>
      <c r="D523" s="35">
        <v>13.127000000000001</v>
      </c>
    </row>
    <row r="524" spans="1:4" x14ac:dyDescent="0.25">
      <c r="A524" s="3" t="s">
        <v>14</v>
      </c>
      <c r="B524" s="36">
        <v>18.597999999999999</v>
      </c>
      <c r="C524" s="36">
        <v>16.844999999999999</v>
      </c>
      <c r="D524" s="36">
        <v>19.39</v>
      </c>
    </row>
    <row r="525" spans="1:4" x14ac:dyDescent="0.25">
      <c r="A525" s="20" t="s">
        <v>25</v>
      </c>
      <c r="B525" s="35">
        <v>6.1070000000000002</v>
      </c>
      <c r="C525" s="35">
        <v>5.0469999999999997</v>
      </c>
      <c r="D525" s="35">
        <v>6.4790000000000001</v>
      </c>
    </row>
    <row r="526" spans="1:4" x14ac:dyDescent="0.25">
      <c r="A526" s="3" t="s">
        <v>12</v>
      </c>
      <c r="B526" s="36">
        <v>1.9330000000000001</v>
      </c>
      <c r="C526" s="36">
        <v>1.883</v>
      </c>
      <c r="D526" s="36">
        <v>2.4769999999999999</v>
      </c>
    </row>
    <row r="527" spans="1:4" x14ac:dyDescent="0.25">
      <c r="A527" s="20" t="s">
        <v>13</v>
      </c>
      <c r="B527" s="35">
        <v>3.952</v>
      </c>
      <c r="C527" s="35">
        <v>3.609</v>
      </c>
      <c r="D527" s="35">
        <v>3.43</v>
      </c>
    </row>
    <row r="528" spans="1:4" x14ac:dyDescent="0.25">
      <c r="A528" s="3" t="s">
        <v>14</v>
      </c>
      <c r="B528" s="36">
        <v>5.1870000000000003</v>
      </c>
      <c r="C528" s="36">
        <v>3.911</v>
      </c>
      <c r="D528" s="36">
        <v>5.468</v>
      </c>
    </row>
    <row r="529" spans="1:4" x14ac:dyDescent="0.25">
      <c r="A529" s="32"/>
      <c r="B529" s="30"/>
      <c r="C529" s="30"/>
      <c r="D529" s="30"/>
    </row>
    <row r="532" spans="1:4" x14ac:dyDescent="0.25">
      <c r="A532" s="59" t="s">
        <v>114</v>
      </c>
    </row>
    <row r="533" spans="1:4" x14ac:dyDescent="0.25">
      <c r="A533" s="112" t="s">
        <v>4</v>
      </c>
      <c r="B533" s="54">
        <v>2014</v>
      </c>
      <c r="C533" s="54">
        <f>+C496</f>
        <v>2015</v>
      </c>
      <c r="D533" s="54">
        <f>+D496</f>
        <v>2016</v>
      </c>
    </row>
    <row r="534" spans="1:4" x14ac:dyDescent="0.25">
      <c r="A534" s="113"/>
      <c r="B534" s="33" t="str">
        <f>B497</f>
        <v>Ene - Dic</v>
      </c>
      <c r="C534" s="33" t="str">
        <f>C497</f>
        <v>Ene - Dic</v>
      </c>
      <c r="D534" s="33" t="str">
        <f>D497</f>
        <v>Ene - Dic</v>
      </c>
    </row>
    <row r="535" spans="1:4" x14ac:dyDescent="0.25">
      <c r="A535" s="27" t="s">
        <v>5</v>
      </c>
      <c r="B535" s="28">
        <f t="shared" ref="B535:D536" si="28">B551/B550*100</f>
        <v>80.713164588933594</v>
      </c>
      <c r="C535" s="28">
        <f t="shared" si="28"/>
        <v>80.946057495603483</v>
      </c>
      <c r="D535" s="28">
        <f t="shared" si="28"/>
        <v>81.129805550109609</v>
      </c>
    </row>
    <row r="536" spans="1:4" x14ac:dyDescent="0.25">
      <c r="A536" s="3" t="s">
        <v>6</v>
      </c>
      <c r="B536" s="6">
        <f t="shared" si="28"/>
        <v>62.456273679269536</v>
      </c>
      <c r="C536" s="6">
        <f t="shared" si="28"/>
        <v>64.430921344329178</v>
      </c>
      <c r="D536" s="6">
        <f t="shared" si="28"/>
        <v>64.719515811904799</v>
      </c>
    </row>
    <row r="537" spans="1:4" x14ac:dyDescent="0.25">
      <c r="A537" s="27" t="s">
        <v>7</v>
      </c>
      <c r="B537" s="28">
        <f t="shared" ref="B537:D538" si="29">B553/B551*100</f>
        <v>55.464532784961499</v>
      </c>
      <c r="C537" s="28">
        <f t="shared" si="29"/>
        <v>57.350137447902817</v>
      </c>
      <c r="D537" s="28">
        <f t="shared" si="29"/>
        <v>57.433627346521817</v>
      </c>
    </row>
    <row r="538" spans="1:4" x14ac:dyDescent="0.25">
      <c r="A538" s="3" t="s">
        <v>8</v>
      </c>
      <c r="B538" s="6">
        <f t="shared" si="29"/>
        <v>11.194617421802306</v>
      </c>
      <c r="C538" s="6">
        <f t="shared" si="29"/>
        <v>10.989729385655547</v>
      </c>
      <c r="D538" s="6">
        <f t="shared" si="29"/>
        <v>11.259334691106586</v>
      </c>
    </row>
    <row r="539" spans="1:4" x14ac:dyDescent="0.25">
      <c r="A539" s="27" t="s">
        <v>9</v>
      </c>
      <c r="B539" s="28">
        <f>B555/B552*100</f>
        <v>9.7022403550211145</v>
      </c>
      <c r="C539" s="28">
        <f>C555/C552*100</f>
        <v>10.478779224800867</v>
      </c>
      <c r="D539" s="28">
        <f>D555/D552*100</f>
        <v>10.534623217922606</v>
      </c>
    </row>
    <row r="540" spans="1:4" x14ac:dyDescent="0.25">
      <c r="A540" s="3" t="s">
        <v>10</v>
      </c>
      <c r="B540" s="6">
        <f>B556/B552*100</f>
        <v>1.4923770667811895</v>
      </c>
      <c r="C540" s="6">
        <f>C556/C552*100</f>
        <v>0.51095016085468026</v>
      </c>
      <c r="D540" s="6">
        <f>D556/D552*100</f>
        <v>0.72471147318397822</v>
      </c>
    </row>
    <row r="541" spans="1:4" x14ac:dyDescent="0.25">
      <c r="A541" s="27" t="s">
        <v>11</v>
      </c>
      <c r="B541" s="28">
        <f>B558/B552*100</f>
        <v>36.255457733877314</v>
      </c>
      <c r="C541" s="28">
        <f>C558/C552*100</f>
        <v>31.60493402377552</v>
      </c>
      <c r="D541" s="28">
        <f>D558/D552*100</f>
        <v>31.731160896130351</v>
      </c>
    </row>
    <row r="542" spans="1:4" x14ac:dyDescent="0.25">
      <c r="A542" s="3" t="s">
        <v>12</v>
      </c>
      <c r="B542" s="6">
        <f>B559/B552*100</f>
        <v>14.658936368191252</v>
      </c>
      <c r="C542" s="6">
        <f>C559/C552*100</f>
        <v>8.5708878834276661</v>
      </c>
      <c r="D542" s="6">
        <f>D559/D552*100</f>
        <v>8.1160896130346227</v>
      </c>
    </row>
    <row r="543" spans="1:4" x14ac:dyDescent="0.25">
      <c r="A543" s="20" t="s">
        <v>13</v>
      </c>
      <c r="B543" s="28">
        <f>B560/B552*100</f>
        <v>20.900436618710184</v>
      </c>
      <c r="C543" s="28">
        <f>C560/C552*100</f>
        <v>23.066733187675261</v>
      </c>
      <c r="D543" s="28">
        <f>D560/D552*100</f>
        <v>17.80889341479973</v>
      </c>
    </row>
    <row r="544" spans="1:4" x14ac:dyDescent="0.25">
      <c r="A544" s="3" t="s">
        <v>14</v>
      </c>
      <c r="B544" s="6">
        <f>B561/B552*100</f>
        <v>31.531386443346932</v>
      </c>
      <c r="C544" s="6">
        <f>C561/C552*100</f>
        <v>27.950866206754178</v>
      </c>
      <c r="D544" s="6">
        <f>D561/D552*100</f>
        <v>29.699592668024437</v>
      </c>
    </row>
    <row r="545" spans="1:4" x14ac:dyDescent="0.25">
      <c r="A545" s="27" t="s">
        <v>15</v>
      </c>
      <c r="B545" s="28">
        <f>B562/B552*100</f>
        <v>10.113807171999142</v>
      </c>
      <c r="C545" s="28">
        <f>C562/C552*100</f>
        <v>8.7136786691210624</v>
      </c>
      <c r="D545" s="28">
        <f>D562/D552*100</f>
        <v>9.0495587236931421</v>
      </c>
    </row>
    <row r="546" spans="1:4" x14ac:dyDescent="0.25">
      <c r="A546" s="3" t="s">
        <v>12</v>
      </c>
      <c r="B546" s="6">
        <f>B563/B552*100</f>
        <v>4.1425094839309997</v>
      </c>
      <c r="C546" s="6">
        <f>C563/C552*100</f>
        <v>2.8403323756601919</v>
      </c>
      <c r="D546" s="6">
        <f>D563/D552*100</f>
        <v>3.4521384928716898</v>
      </c>
    </row>
    <row r="547" spans="1:4" x14ac:dyDescent="0.25">
      <c r="A547" s="20" t="s">
        <v>13</v>
      </c>
      <c r="B547" s="28">
        <f>B564/B552*100</f>
        <v>6.5510700737241425</v>
      </c>
      <c r="C547" s="28">
        <f>C564/C552*100</f>
        <v>6.4599927744421688</v>
      </c>
      <c r="D547" s="28">
        <f>D564/D552*100</f>
        <v>5.1832993890020367</v>
      </c>
    </row>
    <row r="548" spans="1:4" x14ac:dyDescent="0.25">
      <c r="A548" s="3" t="s">
        <v>14</v>
      </c>
      <c r="B548" s="6">
        <f>B565/B552*100</f>
        <v>8.607114737670889</v>
      </c>
      <c r="C548" s="6">
        <f>C565/C552*100</f>
        <v>7.8552135840487205</v>
      </c>
      <c r="D548" s="6">
        <f>D565/D552*100</f>
        <v>8.3689748811948412</v>
      </c>
    </row>
    <row r="549" spans="1:4" x14ac:dyDescent="0.25">
      <c r="A549" s="20"/>
    </row>
    <row r="550" spans="1:4" x14ac:dyDescent="0.25">
      <c r="A550" s="20" t="s">
        <v>16</v>
      </c>
      <c r="B550" s="24">
        <v>110.858</v>
      </c>
      <c r="C550" s="24">
        <v>111.452</v>
      </c>
      <c r="D550" s="24">
        <v>112.214</v>
      </c>
    </row>
    <row r="551" spans="1:4" x14ac:dyDescent="0.25">
      <c r="A551" s="3" t="s">
        <v>17</v>
      </c>
      <c r="B551" s="34">
        <v>89.477000000000004</v>
      </c>
      <c r="C551" s="34">
        <v>90.215999999999994</v>
      </c>
      <c r="D551" s="34">
        <v>91.039000000000001</v>
      </c>
    </row>
    <row r="552" spans="1:4" x14ac:dyDescent="0.25">
      <c r="A552" s="20" t="s">
        <v>18</v>
      </c>
      <c r="B552" s="35">
        <v>55.884</v>
      </c>
      <c r="C552" s="35">
        <v>58.127000000000002</v>
      </c>
      <c r="D552" s="35">
        <v>58.92</v>
      </c>
    </row>
    <row r="553" spans="1:4" x14ac:dyDescent="0.25">
      <c r="A553" s="3" t="s">
        <v>19</v>
      </c>
      <c r="B553" s="34">
        <v>49.628</v>
      </c>
      <c r="C553" s="34">
        <v>51.738999999999997</v>
      </c>
      <c r="D553" s="34">
        <v>52.286999999999999</v>
      </c>
    </row>
    <row r="554" spans="1:4" x14ac:dyDescent="0.25">
      <c r="A554" s="20" t="s">
        <v>20</v>
      </c>
      <c r="B554" s="35">
        <v>6.2560000000000002</v>
      </c>
      <c r="C554" s="35">
        <v>6.3879999999999999</v>
      </c>
      <c r="D554" s="35">
        <v>6.6340000000000003</v>
      </c>
    </row>
    <row r="555" spans="1:4" x14ac:dyDescent="0.25">
      <c r="A555" s="3" t="s">
        <v>21</v>
      </c>
      <c r="B555" s="34">
        <v>5.4219999999999997</v>
      </c>
      <c r="C555" s="34">
        <v>6.0910000000000002</v>
      </c>
      <c r="D555" s="34">
        <v>6.2069999999999999</v>
      </c>
    </row>
    <row r="556" spans="1:4" x14ac:dyDescent="0.25">
      <c r="A556" s="20" t="s">
        <v>22</v>
      </c>
      <c r="B556" s="35">
        <v>0.83399999999999996</v>
      </c>
      <c r="C556" s="35">
        <v>0.29699999999999999</v>
      </c>
      <c r="D556" s="35">
        <v>0.42699999999999999</v>
      </c>
    </row>
    <row r="557" spans="1:4" x14ac:dyDescent="0.25">
      <c r="A557" s="3" t="s">
        <v>23</v>
      </c>
      <c r="B557" s="34">
        <v>33.593000000000004</v>
      </c>
      <c r="C557" s="34">
        <v>32.088999999999999</v>
      </c>
      <c r="D557" s="34">
        <v>32.119</v>
      </c>
    </row>
    <row r="558" spans="1:4" x14ac:dyDescent="0.25">
      <c r="A558" s="20" t="s">
        <v>24</v>
      </c>
      <c r="B558" s="35">
        <v>20.260999999999999</v>
      </c>
      <c r="C558" s="35">
        <v>18.370999999999999</v>
      </c>
      <c r="D558" s="35">
        <v>18.696000000000002</v>
      </c>
    </row>
    <row r="559" spans="1:4" x14ac:dyDescent="0.25">
      <c r="A559" s="3" t="s">
        <v>12</v>
      </c>
      <c r="B559" s="36">
        <v>8.1920000000000002</v>
      </c>
      <c r="C559" s="36">
        <v>4.9820000000000002</v>
      </c>
      <c r="D559" s="36">
        <v>4.782</v>
      </c>
    </row>
    <row r="560" spans="1:4" x14ac:dyDescent="0.25">
      <c r="A560" s="20" t="s">
        <v>13</v>
      </c>
      <c r="B560" s="35">
        <v>11.68</v>
      </c>
      <c r="C560" s="35">
        <v>13.407999999999999</v>
      </c>
      <c r="D560" s="35">
        <v>10.493</v>
      </c>
    </row>
    <row r="561" spans="1:4" x14ac:dyDescent="0.25">
      <c r="A561" s="3" t="s">
        <v>14</v>
      </c>
      <c r="B561" s="36">
        <v>17.620999999999999</v>
      </c>
      <c r="C561" s="36">
        <v>16.247</v>
      </c>
      <c r="D561" s="36">
        <v>17.498999999999999</v>
      </c>
    </row>
    <row r="562" spans="1:4" x14ac:dyDescent="0.25">
      <c r="A562" s="20" t="s">
        <v>25</v>
      </c>
      <c r="B562" s="35">
        <v>5.6520000000000001</v>
      </c>
      <c r="C562" s="35">
        <v>5.0650000000000004</v>
      </c>
      <c r="D562" s="35">
        <v>5.3319999999999999</v>
      </c>
    </row>
    <row r="563" spans="1:4" x14ac:dyDescent="0.25">
      <c r="A563" s="3" t="s">
        <v>12</v>
      </c>
      <c r="B563" s="36">
        <v>2.3149999999999999</v>
      </c>
      <c r="C563" s="36">
        <v>1.651</v>
      </c>
      <c r="D563" s="36">
        <v>2.0339999999999998</v>
      </c>
    </row>
    <row r="564" spans="1:4" x14ac:dyDescent="0.25">
      <c r="A564" s="20" t="s">
        <v>13</v>
      </c>
      <c r="B564" s="35">
        <v>3.661</v>
      </c>
      <c r="C564" s="35">
        <v>3.7549999999999999</v>
      </c>
      <c r="D564" s="35">
        <v>3.0539999999999998</v>
      </c>
    </row>
    <row r="565" spans="1:4" x14ac:dyDescent="0.25">
      <c r="A565" s="3" t="s">
        <v>14</v>
      </c>
      <c r="B565" s="36">
        <v>4.8099999999999996</v>
      </c>
      <c r="C565" s="36">
        <v>4.5659999999999998</v>
      </c>
      <c r="D565" s="36">
        <v>4.931</v>
      </c>
    </row>
    <row r="566" spans="1:4" x14ac:dyDescent="0.25">
      <c r="A566" s="32"/>
      <c r="B566" s="30"/>
      <c r="C566" s="30"/>
      <c r="D566" s="30"/>
    </row>
    <row r="569" spans="1:4" x14ac:dyDescent="0.25">
      <c r="A569" s="59" t="s">
        <v>115</v>
      </c>
    </row>
    <row r="570" spans="1:4" x14ac:dyDescent="0.25">
      <c r="A570" s="112" t="s">
        <v>4</v>
      </c>
      <c r="B570" s="54">
        <v>2014</v>
      </c>
      <c r="C570" s="54">
        <f>+C533</f>
        <v>2015</v>
      </c>
      <c r="D570" s="54">
        <f>+D533</f>
        <v>2016</v>
      </c>
    </row>
    <row r="571" spans="1:4" x14ac:dyDescent="0.25">
      <c r="A571" s="113"/>
      <c r="B571" s="33" t="str">
        <f>B127</f>
        <v>Ene - Dic</v>
      </c>
      <c r="C571" s="33" t="str">
        <f>C127</f>
        <v>Ene - Dic</v>
      </c>
      <c r="D571" s="33" t="str">
        <f>D127</f>
        <v>Ene - Dic</v>
      </c>
    </row>
    <row r="572" spans="1:4" x14ac:dyDescent="0.25">
      <c r="A572" s="27" t="s">
        <v>5</v>
      </c>
      <c r="B572" s="28">
        <f t="shared" ref="B572:D573" si="30">B588/B587*100</f>
        <v>82.088103025347507</v>
      </c>
      <c r="C572" s="28">
        <f t="shared" si="30"/>
        <v>82.179290487235605</v>
      </c>
      <c r="D572" s="28">
        <f t="shared" si="30"/>
        <v>82.364430811968276</v>
      </c>
    </row>
    <row r="573" spans="1:4" x14ac:dyDescent="0.25">
      <c r="A573" s="3" t="s">
        <v>6</v>
      </c>
      <c r="B573" s="6">
        <f t="shared" si="30"/>
        <v>61.592301740468322</v>
      </c>
      <c r="C573" s="6">
        <f t="shared" si="30"/>
        <v>61.459715807541883</v>
      </c>
      <c r="D573" s="6">
        <f t="shared" si="30"/>
        <v>63.395225464190972</v>
      </c>
    </row>
    <row r="574" spans="1:4" x14ac:dyDescent="0.25">
      <c r="A574" s="27" t="s">
        <v>7</v>
      </c>
      <c r="B574" s="28">
        <f t="shared" ref="B574:D575" si="31">B590/B588*100</f>
        <v>55.854181303972751</v>
      </c>
      <c r="C574" s="28">
        <f t="shared" si="31"/>
        <v>53.975332236201801</v>
      </c>
      <c r="D574" s="28">
        <f t="shared" si="31"/>
        <v>57.32253587928399</v>
      </c>
    </row>
    <row r="575" spans="1:4" x14ac:dyDescent="0.25">
      <c r="A575" s="3" t="s">
        <v>8</v>
      </c>
      <c r="B575" s="6">
        <f t="shared" si="31"/>
        <v>9.3162948523572311</v>
      </c>
      <c r="C575" s="6">
        <f t="shared" si="31"/>
        <v>12.176266501590776</v>
      </c>
      <c r="D575" s="6">
        <f t="shared" si="31"/>
        <v>9.5777106597578214</v>
      </c>
    </row>
    <row r="576" spans="1:4" x14ac:dyDescent="0.25">
      <c r="A576" s="27" t="s">
        <v>9</v>
      </c>
      <c r="B576" s="28">
        <f>B592/B589*100</f>
        <v>8.203017832647463</v>
      </c>
      <c r="C576" s="28">
        <f>C592/C589*100</f>
        <v>11.665203057742971</v>
      </c>
      <c r="D576" s="28">
        <f>D592/D589*100</f>
        <v>8.70625398320818</v>
      </c>
    </row>
    <row r="577" spans="1:4" x14ac:dyDescent="0.25">
      <c r="A577" s="3" t="s">
        <v>10</v>
      </c>
      <c r="B577" s="6">
        <f>B593/B589*100</f>
        <v>1.1132770197097683</v>
      </c>
      <c r="C577" s="6">
        <f>C593/C589*100</f>
        <v>0.51250305918258643</v>
      </c>
      <c r="D577" s="6">
        <f>D593/D589*100</f>
        <v>0.87284214026434659</v>
      </c>
    </row>
    <row r="578" spans="1:4" x14ac:dyDescent="0.25">
      <c r="A578" s="27" t="s">
        <v>11</v>
      </c>
      <c r="B578" s="28">
        <f>B595/B589*100</f>
        <v>31.65114432170963</v>
      </c>
      <c r="C578" s="28">
        <f>C595/C589*100</f>
        <v>30.763140088968232</v>
      </c>
      <c r="D578" s="28">
        <f>D595/D589*100</f>
        <v>29.869212225331822</v>
      </c>
    </row>
    <row r="579" spans="1:4" x14ac:dyDescent="0.25">
      <c r="A579" s="3" t="s">
        <v>12</v>
      </c>
      <c r="B579" s="6">
        <f>B596/B589*100</f>
        <v>12.094433614901451</v>
      </c>
      <c r="C579" s="6">
        <f>C596/C589*100</f>
        <v>10.237104645638686</v>
      </c>
      <c r="D579" s="6">
        <f>D596/D589*100</f>
        <v>7.9345506941173216</v>
      </c>
    </row>
    <row r="580" spans="1:4" x14ac:dyDescent="0.25">
      <c r="A580" s="20" t="s">
        <v>13</v>
      </c>
      <c r="B580" s="28">
        <f>B597/B589*100</f>
        <v>19.116309291747889</v>
      </c>
      <c r="C580" s="28">
        <f>C597/C589*100</f>
        <v>22.175834616990343</v>
      </c>
      <c r="D580" s="28">
        <f>D597/D589*100</f>
        <v>17.305827260384053</v>
      </c>
    </row>
    <row r="581" spans="1:4" x14ac:dyDescent="0.25">
      <c r="A581" s="3" t="s">
        <v>14</v>
      </c>
      <c r="B581" s="6">
        <f>B598/B589*100</f>
        <v>26.572810627391526</v>
      </c>
      <c r="C581" s="6">
        <f>C598/C589*100</f>
        <v>26.80419791831623</v>
      </c>
      <c r="D581" s="6">
        <f>D598/D589*100</f>
        <v>27.177256227659395</v>
      </c>
    </row>
    <row r="582" spans="1:4" x14ac:dyDescent="0.25">
      <c r="A582" s="27" t="s">
        <v>15</v>
      </c>
      <c r="B582" s="28">
        <f>B599/B589*100</f>
        <v>9.0650494549130034</v>
      </c>
      <c r="C582" s="28">
        <f>C599/C589*100</f>
        <v>7.7062608870909699</v>
      </c>
      <c r="D582" s="28">
        <f>D599/D589*100</f>
        <v>8.4748815428523923</v>
      </c>
    </row>
    <row r="583" spans="1:4" x14ac:dyDescent="0.25">
      <c r="A583" s="3" t="s">
        <v>12</v>
      </c>
      <c r="B583" s="6">
        <f>B600/B589*100</f>
        <v>4.041585445094217</v>
      </c>
      <c r="C583" s="6">
        <f>C600/C589*100</f>
        <v>2.1133553114607779</v>
      </c>
      <c r="D583" s="6">
        <f>D600/D589*100</f>
        <v>2.1419269029344123</v>
      </c>
    </row>
    <row r="584" spans="1:4" x14ac:dyDescent="0.25">
      <c r="A584" s="20" t="s">
        <v>13</v>
      </c>
      <c r="B584" s="28">
        <f>B601/B589*100</f>
        <v>5.4032199841166708</v>
      </c>
      <c r="C584" s="28">
        <f>C601/C589*100</f>
        <v>5.5468378849171511</v>
      </c>
      <c r="D584" s="28">
        <f>D601/D589*100</f>
        <v>5.298013245033113</v>
      </c>
    </row>
    <row r="585" spans="1:4" x14ac:dyDescent="0.25">
      <c r="A585" s="3" t="s">
        <v>14</v>
      </c>
      <c r="B585" s="6">
        <f>B602/B589*100</f>
        <v>7.1431665583712372</v>
      </c>
      <c r="C585" s="6">
        <f>C602/C589*100</f>
        <v>6.8367332248823116</v>
      </c>
      <c r="D585" s="6">
        <f>D602/D589*100</f>
        <v>7.7073346449056501</v>
      </c>
    </row>
    <row r="586" spans="1:4" x14ac:dyDescent="0.25">
      <c r="A586" s="20"/>
    </row>
    <row r="587" spans="1:4" x14ac:dyDescent="0.25">
      <c r="A587" s="20" t="s">
        <v>16</v>
      </c>
      <c r="B587" s="24">
        <v>136.976</v>
      </c>
      <c r="C587" s="24">
        <v>137.53100000000001</v>
      </c>
      <c r="D587" s="24">
        <v>138.232</v>
      </c>
    </row>
    <row r="588" spans="1:4" x14ac:dyDescent="0.25">
      <c r="A588" s="3" t="s">
        <v>17</v>
      </c>
      <c r="B588" s="34">
        <v>112.441</v>
      </c>
      <c r="C588" s="34">
        <v>113.02200000000001</v>
      </c>
      <c r="D588" s="34">
        <v>113.854</v>
      </c>
    </row>
    <row r="589" spans="1:4" x14ac:dyDescent="0.25">
      <c r="A589" s="20" t="s">
        <v>18</v>
      </c>
      <c r="B589" s="35">
        <v>69.254999999999995</v>
      </c>
      <c r="C589" s="35">
        <v>69.462999999999994</v>
      </c>
      <c r="D589" s="35">
        <v>72.177999999999997</v>
      </c>
    </row>
    <row r="590" spans="1:4" x14ac:dyDescent="0.25">
      <c r="A590" s="3" t="s">
        <v>19</v>
      </c>
      <c r="B590" s="34">
        <v>62.802999999999997</v>
      </c>
      <c r="C590" s="34">
        <v>61.003999999999998</v>
      </c>
      <c r="D590" s="34">
        <v>65.263999999999996</v>
      </c>
    </row>
    <row r="591" spans="1:4" x14ac:dyDescent="0.25">
      <c r="A591" s="20" t="s">
        <v>20</v>
      </c>
      <c r="B591" s="35">
        <v>6.452</v>
      </c>
      <c r="C591" s="35">
        <v>8.4580000000000002</v>
      </c>
      <c r="D591" s="35">
        <v>6.9130000000000003</v>
      </c>
    </row>
    <row r="592" spans="1:4" x14ac:dyDescent="0.25">
      <c r="A592" s="3" t="s">
        <v>21</v>
      </c>
      <c r="B592" s="34">
        <v>5.681</v>
      </c>
      <c r="C592" s="34">
        <v>8.1029999999999998</v>
      </c>
      <c r="D592" s="34">
        <v>6.2839999999999998</v>
      </c>
    </row>
    <row r="593" spans="1:4" x14ac:dyDescent="0.25">
      <c r="A593" s="20" t="s">
        <v>22</v>
      </c>
      <c r="B593" s="35">
        <v>0.77100000000000002</v>
      </c>
      <c r="C593" s="35">
        <v>0.35599999999999998</v>
      </c>
      <c r="D593" s="35">
        <v>0.63</v>
      </c>
    </row>
    <row r="594" spans="1:4" x14ac:dyDescent="0.25">
      <c r="A594" s="3" t="s">
        <v>23</v>
      </c>
      <c r="B594" s="34">
        <v>43.186</v>
      </c>
      <c r="C594" s="34">
        <v>43.558999999999997</v>
      </c>
      <c r="D594" s="34">
        <v>41.676000000000002</v>
      </c>
    </row>
    <row r="595" spans="1:4" x14ac:dyDescent="0.25">
      <c r="A595" s="20" t="s">
        <v>24</v>
      </c>
      <c r="B595" s="35">
        <v>21.92</v>
      </c>
      <c r="C595" s="35">
        <v>21.369</v>
      </c>
      <c r="D595" s="35">
        <v>21.559000000000001</v>
      </c>
    </row>
    <row r="596" spans="1:4" x14ac:dyDescent="0.25">
      <c r="A596" s="3" t="s">
        <v>12</v>
      </c>
      <c r="B596" s="36">
        <v>8.3759999999999994</v>
      </c>
      <c r="C596" s="36">
        <v>7.1109999999999998</v>
      </c>
      <c r="D596" s="36">
        <v>5.7270000000000003</v>
      </c>
    </row>
    <row r="597" spans="1:4" x14ac:dyDescent="0.25">
      <c r="A597" s="20" t="s">
        <v>13</v>
      </c>
      <c r="B597" s="35">
        <v>13.239000000000001</v>
      </c>
      <c r="C597" s="35">
        <v>15.404</v>
      </c>
      <c r="D597" s="35">
        <v>12.491</v>
      </c>
    </row>
    <row r="598" spans="1:4" x14ac:dyDescent="0.25">
      <c r="A598" s="3" t="s">
        <v>14</v>
      </c>
      <c r="B598" s="36">
        <v>18.402999999999999</v>
      </c>
      <c r="C598" s="36">
        <v>18.619</v>
      </c>
      <c r="D598" s="36">
        <v>19.616</v>
      </c>
    </row>
    <row r="599" spans="1:4" x14ac:dyDescent="0.25">
      <c r="A599" s="20" t="s">
        <v>25</v>
      </c>
      <c r="B599" s="35">
        <v>6.2779999999999996</v>
      </c>
      <c r="C599" s="35">
        <v>5.3529999999999998</v>
      </c>
      <c r="D599" s="35">
        <v>6.117</v>
      </c>
    </row>
    <row r="600" spans="1:4" x14ac:dyDescent="0.25">
      <c r="A600" s="3" t="s">
        <v>12</v>
      </c>
      <c r="B600" s="36">
        <v>2.7989999999999999</v>
      </c>
      <c r="C600" s="36">
        <v>1.468</v>
      </c>
      <c r="D600" s="36">
        <v>1.546</v>
      </c>
    </row>
    <row r="601" spans="1:4" x14ac:dyDescent="0.25">
      <c r="A601" s="20" t="s">
        <v>13</v>
      </c>
      <c r="B601" s="35">
        <v>3.742</v>
      </c>
      <c r="C601" s="35">
        <v>3.8530000000000002</v>
      </c>
      <c r="D601" s="35">
        <v>3.8239999999999998</v>
      </c>
    </row>
    <row r="602" spans="1:4" x14ac:dyDescent="0.25">
      <c r="A602" s="3" t="s">
        <v>14</v>
      </c>
      <c r="B602" s="36">
        <v>4.9470000000000001</v>
      </c>
      <c r="C602" s="36">
        <v>4.7489999999999997</v>
      </c>
      <c r="D602" s="36">
        <v>5.5629999999999997</v>
      </c>
    </row>
    <row r="603" spans="1:4" x14ac:dyDescent="0.25">
      <c r="A603" s="32"/>
      <c r="B603" s="30"/>
      <c r="C603" s="30"/>
      <c r="D603" s="30"/>
    </row>
    <row r="605" spans="1:4" x14ac:dyDescent="0.25">
      <c r="A605" s="41" t="s">
        <v>52</v>
      </c>
    </row>
    <row r="606" spans="1:4" x14ac:dyDescent="0.25">
      <c r="A606" s="41" t="s">
        <v>53</v>
      </c>
    </row>
    <row r="607" spans="1:4" x14ac:dyDescent="0.25">
      <c r="A607" s="41" t="s">
        <v>86</v>
      </c>
    </row>
    <row r="608" spans="1:4" x14ac:dyDescent="0.25">
      <c r="A608" s="42" t="s">
        <v>54</v>
      </c>
    </row>
    <row r="609" spans="1:1" x14ac:dyDescent="0.25">
      <c r="A609" s="40" t="str">
        <f>+Indi_Medellín!A126</f>
        <v>Elaborado: Marzo de 2017</v>
      </c>
    </row>
  </sheetData>
  <mergeCells count="16">
    <mergeCell ref="A385:A386"/>
    <mergeCell ref="A200:A201"/>
    <mergeCell ref="A237:A238"/>
    <mergeCell ref="A274:A275"/>
    <mergeCell ref="A311:A312"/>
    <mergeCell ref="A348:A349"/>
    <mergeCell ref="A570:A571"/>
    <mergeCell ref="A422:A423"/>
    <mergeCell ref="A459:A460"/>
    <mergeCell ref="A496:A497"/>
    <mergeCell ref="A533:A534"/>
    <mergeCell ref="A163:A164"/>
    <mergeCell ref="A15:A16"/>
    <mergeCell ref="A52:A53"/>
    <mergeCell ref="A89:A90"/>
    <mergeCell ref="A126:A1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7"/>
  <sheetViews>
    <sheetView showGridLines="0" workbookViewId="0">
      <selection activeCell="F4" sqref="F4"/>
    </sheetView>
  </sheetViews>
  <sheetFormatPr baseColWidth="10" defaultRowHeight="15" x14ac:dyDescent="0.25"/>
  <cols>
    <col min="1" max="1" width="37.5703125" customWidth="1"/>
    <col min="3" max="4" width="11.42578125" style="65"/>
  </cols>
  <sheetData>
    <row r="1" spans="1:4" x14ac:dyDescent="0.25">
      <c r="A1" s="8"/>
    </row>
    <row r="2" spans="1:4" x14ac:dyDescent="0.25">
      <c r="A2" s="8"/>
    </row>
    <row r="3" spans="1:4" x14ac:dyDescent="0.25">
      <c r="A3" s="8"/>
    </row>
    <row r="4" spans="1:4" x14ac:dyDescent="0.25">
      <c r="A4" s="8"/>
    </row>
    <row r="5" spans="1:4" x14ac:dyDescent="0.25">
      <c r="A5" s="8"/>
    </row>
    <row r="6" spans="1:4" x14ac:dyDescent="0.25">
      <c r="A6" s="9"/>
    </row>
    <row r="7" spans="1:4" x14ac:dyDescent="0.25">
      <c r="A7" s="1" t="s">
        <v>0</v>
      </c>
    </row>
    <row r="8" spans="1:4" x14ac:dyDescent="0.25">
      <c r="A8" s="1" t="s">
        <v>58</v>
      </c>
    </row>
    <row r="9" spans="1:4" x14ac:dyDescent="0.25">
      <c r="A9" s="2" t="s">
        <v>69</v>
      </c>
    </row>
    <row r="10" spans="1:4" x14ac:dyDescent="0.25">
      <c r="A10" s="23" t="s">
        <v>99</v>
      </c>
    </row>
    <row r="11" spans="1:4" ht="15.75" x14ac:dyDescent="0.25">
      <c r="A11" s="10"/>
    </row>
    <row r="12" spans="1:4" x14ac:dyDescent="0.25">
      <c r="A12" s="11" t="s">
        <v>47</v>
      </c>
    </row>
    <row r="13" spans="1:4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4" x14ac:dyDescent="0.25">
      <c r="A14" s="115"/>
      <c r="B14" s="5" t="str">
        <f>+edad!B16</f>
        <v>Ene - Dic</v>
      </c>
      <c r="C14" s="5" t="str">
        <f>+edad!C16</f>
        <v>Ene - Dic</v>
      </c>
      <c r="D14" s="5" t="str">
        <f>+edad!D16</f>
        <v>Ene - Dic</v>
      </c>
    </row>
    <row r="15" spans="1:4" x14ac:dyDescent="0.25">
      <c r="A15" s="12"/>
      <c r="B15" s="15"/>
      <c r="C15" s="15"/>
      <c r="D15" s="15"/>
    </row>
    <row r="16" spans="1:4" x14ac:dyDescent="0.25">
      <c r="A16" s="13" t="s">
        <v>55</v>
      </c>
      <c r="B16" s="16">
        <v>1072.8710000000001</v>
      </c>
      <c r="C16" s="16">
        <v>1101.8789999999999</v>
      </c>
      <c r="D16" s="16">
        <v>1102.9269999999999</v>
      </c>
    </row>
    <row r="17" spans="1:4" x14ac:dyDescent="0.25">
      <c r="A17" s="4" t="s">
        <v>26</v>
      </c>
      <c r="B17" s="43">
        <v>0.313</v>
      </c>
      <c r="C17" s="43">
        <v>0.42599999999999999</v>
      </c>
      <c r="D17" s="43">
        <v>0.23599999999999999</v>
      </c>
    </row>
    <row r="18" spans="1:4" x14ac:dyDescent="0.25">
      <c r="A18" s="13" t="s">
        <v>27</v>
      </c>
      <c r="B18" s="16">
        <v>7.4880000000000004</v>
      </c>
      <c r="C18" s="16">
        <v>6.5430000000000001</v>
      </c>
      <c r="D18" s="16">
        <v>7.3239999999999998</v>
      </c>
    </row>
    <row r="19" spans="1:4" x14ac:dyDescent="0.25">
      <c r="A19" s="4" t="s">
        <v>28</v>
      </c>
      <c r="B19" s="43">
        <v>1.903</v>
      </c>
      <c r="C19" s="43">
        <v>1.516</v>
      </c>
      <c r="D19" s="43">
        <v>1.6850000000000001</v>
      </c>
    </row>
    <row r="20" spans="1:4" x14ac:dyDescent="0.25">
      <c r="A20" s="13" t="s">
        <v>29</v>
      </c>
      <c r="B20" s="16">
        <v>203.923</v>
      </c>
      <c r="C20" s="16">
        <v>214.48699999999999</v>
      </c>
      <c r="D20" s="16">
        <v>190.31399999999999</v>
      </c>
    </row>
    <row r="21" spans="1:4" x14ac:dyDescent="0.25">
      <c r="A21" s="4" t="s">
        <v>30</v>
      </c>
      <c r="B21" s="43">
        <v>7.1</v>
      </c>
      <c r="C21" s="43">
        <v>8.0679999999999996</v>
      </c>
      <c r="D21" s="43">
        <v>8.2200000000000006</v>
      </c>
    </row>
    <row r="22" spans="1:4" x14ac:dyDescent="0.25">
      <c r="A22" s="13" t="s">
        <v>31</v>
      </c>
      <c r="B22" s="16">
        <v>67.085999999999999</v>
      </c>
      <c r="C22" s="16">
        <v>77.551000000000002</v>
      </c>
      <c r="D22" s="16">
        <v>80.494</v>
      </c>
    </row>
    <row r="23" spans="1:4" x14ac:dyDescent="0.25">
      <c r="A23" s="4" t="s">
        <v>32</v>
      </c>
      <c r="B23" s="43">
        <v>303.32400000000001</v>
      </c>
      <c r="C23" s="43">
        <v>302.63</v>
      </c>
      <c r="D23" s="43">
        <v>314.52100000000002</v>
      </c>
    </row>
    <row r="24" spans="1:4" x14ac:dyDescent="0.25">
      <c r="A24" s="13" t="s">
        <v>33</v>
      </c>
      <c r="B24" s="16">
        <v>88.6</v>
      </c>
      <c r="C24" s="16">
        <v>93.025999999999996</v>
      </c>
      <c r="D24" s="16">
        <v>82.313999999999993</v>
      </c>
    </row>
    <row r="25" spans="1:4" x14ac:dyDescent="0.25">
      <c r="A25" s="4" t="s">
        <v>34</v>
      </c>
      <c r="B25" s="43">
        <v>23.643000000000001</v>
      </c>
      <c r="C25" s="43">
        <v>22.959</v>
      </c>
      <c r="D25" s="43">
        <v>25.68</v>
      </c>
    </row>
    <row r="26" spans="1:4" x14ac:dyDescent="0.25">
      <c r="A26" s="13" t="s">
        <v>35</v>
      </c>
      <c r="B26" s="16">
        <v>131.43600000000001</v>
      </c>
      <c r="C26" s="16">
        <v>139.96</v>
      </c>
      <c r="D26" s="16">
        <v>148.44999999999999</v>
      </c>
    </row>
    <row r="27" spans="1:4" x14ac:dyDescent="0.25">
      <c r="A27" s="14" t="s">
        <v>36</v>
      </c>
      <c r="B27" s="44">
        <v>238.054</v>
      </c>
      <c r="C27" s="44">
        <v>234.71299999999999</v>
      </c>
      <c r="D27" s="44">
        <v>243.68799999999999</v>
      </c>
    </row>
    <row r="29" spans="1:4" x14ac:dyDescent="0.25">
      <c r="A29" s="11" t="s">
        <v>48</v>
      </c>
    </row>
    <row r="30" spans="1:4" x14ac:dyDescent="0.25">
      <c r="A30" s="114" t="s">
        <v>4</v>
      </c>
      <c r="B30" s="54">
        <v>2014</v>
      </c>
      <c r="C30" s="54">
        <f>+C13</f>
        <v>2015</v>
      </c>
      <c r="D30" s="54">
        <f>+D13</f>
        <v>2016</v>
      </c>
    </row>
    <row r="31" spans="1:4" x14ac:dyDescent="0.25">
      <c r="A31" s="115"/>
      <c r="B31" s="5" t="str">
        <f>+B14</f>
        <v>Ene - Dic</v>
      </c>
      <c r="C31" s="5" t="str">
        <f>+C14</f>
        <v>Ene - Dic</v>
      </c>
      <c r="D31" s="5" t="str">
        <f>+D14</f>
        <v>Ene - Dic</v>
      </c>
    </row>
    <row r="32" spans="1:4" x14ac:dyDescent="0.25">
      <c r="A32" s="12"/>
      <c r="B32" s="15"/>
      <c r="C32" s="15"/>
      <c r="D32" s="15"/>
    </row>
    <row r="33" spans="1:4" x14ac:dyDescent="0.25">
      <c r="A33" s="13" t="s">
        <v>116</v>
      </c>
      <c r="B33" s="16">
        <v>580.404</v>
      </c>
      <c r="C33" s="16">
        <v>590.51199999999994</v>
      </c>
      <c r="D33" s="16">
        <v>594.11900000000003</v>
      </c>
    </row>
    <row r="34" spans="1:4" x14ac:dyDescent="0.25">
      <c r="A34" s="4" t="s">
        <v>26</v>
      </c>
      <c r="B34" s="43">
        <v>6.7000000000000004E-2</v>
      </c>
      <c r="C34" s="43">
        <v>0.13600000000000001</v>
      </c>
      <c r="D34" s="43">
        <v>0.14199999999999999</v>
      </c>
    </row>
    <row r="35" spans="1:4" x14ac:dyDescent="0.25">
      <c r="A35" s="13" t="s">
        <v>27</v>
      </c>
      <c r="B35" s="16">
        <v>5.5129999999999999</v>
      </c>
      <c r="C35" s="16">
        <v>4.7939999999999996</v>
      </c>
      <c r="D35" s="16">
        <v>5.7359999999999998</v>
      </c>
    </row>
    <row r="36" spans="1:4" x14ac:dyDescent="0.25">
      <c r="A36" s="4" t="s">
        <v>28</v>
      </c>
      <c r="B36" s="43">
        <v>1.5469999999999999</v>
      </c>
      <c r="C36" s="43">
        <v>1.1000000000000001</v>
      </c>
      <c r="D36" s="43">
        <v>1.534</v>
      </c>
    </row>
    <row r="37" spans="1:4" x14ac:dyDescent="0.25">
      <c r="A37" s="13" t="s">
        <v>29</v>
      </c>
      <c r="B37" s="16">
        <v>108.515</v>
      </c>
      <c r="C37" s="16">
        <v>105.563</v>
      </c>
      <c r="D37" s="16">
        <v>100.542</v>
      </c>
    </row>
    <row r="38" spans="1:4" x14ac:dyDescent="0.25">
      <c r="A38" s="4" t="s">
        <v>30</v>
      </c>
      <c r="B38" s="43">
        <v>5.2080000000000002</v>
      </c>
      <c r="C38" s="43">
        <v>6.2789999999999999</v>
      </c>
      <c r="D38" s="43">
        <v>5.7069999999999999</v>
      </c>
    </row>
    <row r="39" spans="1:4" x14ac:dyDescent="0.25">
      <c r="A39" s="13" t="s">
        <v>31</v>
      </c>
      <c r="B39" s="16">
        <v>62.280999999999999</v>
      </c>
      <c r="C39" s="16">
        <v>71.930999999999997</v>
      </c>
      <c r="D39" s="16">
        <v>74.697000000000003</v>
      </c>
    </row>
    <row r="40" spans="1:4" x14ac:dyDescent="0.25">
      <c r="A40" s="4" t="s">
        <v>32</v>
      </c>
      <c r="B40" s="43">
        <v>166.30199999999999</v>
      </c>
      <c r="C40" s="43">
        <v>162.72200000000001</v>
      </c>
      <c r="D40" s="43">
        <v>159.86600000000001</v>
      </c>
    </row>
    <row r="41" spans="1:4" x14ac:dyDescent="0.25">
      <c r="A41" s="13" t="s">
        <v>33</v>
      </c>
      <c r="B41" s="16">
        <v>72.206000000000003</v>
      </c>
      <c r="C41" s="16">
        <v>76.415000000000006</v>
      </c>
      <c r="D41" s="16">
        <v>67.308999999999997</v>
      </c>
    </row>
    <row r="42" spans="1:4" x14ac:dyDescent="0.25">
      <c r="A42" s="4" t="s">
        <v>34</v>
      </c>
      <c r="B42" s="43">
        <v>10.157</v>
      </c>
      <c r="C42" s="43">
        <v>8.9580000000000002</v>
      </c>
      <c r="D42" s="43">
        <v>10.339</v>
      </c>
    </row>
    <row r="43" spans="1:4" x14ac:dyDescent="0.25">
      <c r="A43" s="13" t="s">
        <v>35</v>
      </c>
      <c r="B43" s="16">
        <v>69.513000000000005</v>
      </c>
      <c r="C43" s="16">
        <v>73.418000000000006</v>
      </c>
      <c r="D43" s="16">
        <v>83.313999999999993</v>
      </c>
    </row>
    <row r="44" spans="1:4" x14ac:dyDescent="0.25">
      <c r="A44" s="14" t="s">
        <v>36</v>
      </c>
      <c r="B44" s="44">
        <v>79.096000000000004</v>
      </c>
      <c r="C44" s="44">
        <v>79.195999999999998</v>
      </c>
      <c r="D44" s="44">
        <v>84.933000000000007</v>
      </c>
    </row>
    <row r="46" spans="1:4" x14ac:dyDescent="0.25">
      <c r="A46" s="11" t="s">
        <v>49</v>
      </c>
    </row>
    <row r="47" spans="1:4" x14ac:dyDescent="0.25">
      <c r="A47" s="114" t="s">
        <v>4</v>
      </c>
      <c r="B47" s="54">
        <v>2014</v>
      </c>
      <c r="C47" s="54">
        <f>+C30</f>
        <v>2015</v>
      </c>
      <c r="D47" s="54">
        <f>+D30</f>
        <v>2016</v>
      </c>
    </row>
    <row r="48" spans="1:4" x14ac:dyDescent="0.25">
      <c r="A48" s="115"/>
      <c r="B48" s="5" t="str">
        <f>+B31</f>
        <v>Ene - Dic</v>
      </c>
      <c r="C48" s="5" t="str">
        <f>+C31</f>
        <v>Ene - Dic</v>
      </c>
      <c r="D48" s="5" t="str">
        <f>+D31</f>
        <v>Ene - Dic</v>
      </c>
    </row>
    <row r="49" spans="1:4" x14ac:dyDescent="0.25">
      <c r="A49" s="12"/>
      <c r="B49" s="15"/>
      <c r="C49" s="15"/>
      <c r="D49" s="15"/>
    </row>
    <row r="50" spans="1:4" x14ac:dyDescent="0.25">
      <c r="A50" s="13" t="s">
        <v>116</v>
      </c>
      <c r="B50" s="16">
        <v>492.46699999999998</v>
      </c>
      <c r="C50" s="16">
        <v>511.36700000000002</v>
      </c>
      <c r="D50" s="16">
        <v>508.80799999999999</v>
      </c>
    </row>
    <row r="51" spans="1:4" x14ac:dyDescent="0.25">
      <c r="A51" s="4" t="s">
        <v>26</v>
      </c>
      <c r="B51" s="43">
        <v>0.246</v>
      </c>
      <c r="C51" s="43">
        <v>0.28999999999999998</v>
      </c>
      <c r="D51" s="43">
        <v>9.5000000000000001E-2</v>
      </c>
    </row>
    <row r="52" spans="1:4" x14ac:dyDescent="0.25">
      <c r="A52" s="13" t="s">
        <v>27</v>
      </c>
      <c r="B52" s="16">
        <v>1.976</v>
      </c>
      <c r="C52" s="16">
        <v>1.7490000000000001</v>
      </c>
      <c r="D52" s="16">
        <v>1.5880000000000001</v>
      </c>
    </row>
    <row r="53" spans="1:4" x14ac:dyDescent="0.25">
      <c r="A53" s="4" t="s">
        <v>28</v>
      </c>
      <c r="B53" s="43">
        <v>0.35599999999999998</v>
      </c>
      <c r="C53" s="43">
        <v>0.41599999999999998</v>
      </c>
      <c r="D53" s="43">
        <v>0.151</v>
      </c>
    </row>
    <row r="54" spans="1:4" x14ac:dyDescent="0.25">
      <c r="A54" s="13" t="s">
        <v>29</v>
      </c>
      <c r="B54" s="16">
        <v>95.408000000000001</v>
      </c>
      <c r="C54" s="16">
        <v>108.92400000000001</v>
      </c>
      <c r="D54" s="16">
        <v>89.772000000000006</v>
      </c>
    </row>
    <row r="55" spans="1:4" x14ac:dyDescent="0.25">
      <c r="A55" s="4" t="s">
        <v>30</v>
      </c>
      <c r="B55" s="43">
        <v>1.8919999999999999</v>
      </c>
      <c r="C55" s="43">
        <v>1.79</v>
      </c>
      <c r="D55" s="43">
        <v>2.5129999999999999</v>
      </c>
    </row>
    <row r="56" spans="1:4" x14ac:dyDescent="0.25">
      <c r="A56" s="13" t="s">
        <v>31</v>
      </c>
      <c r="B56" s="16">
        <v>4.8049999999999997</v>
      </c>
      <c r="C56" s="16">
        <v>5.6210000000000004</v>
      </c>
      <c r="D56" s="16">
        <v>5.7969999999999997</v>
      </c>
    </row>
    <row r="57" spans="1:4" x14ac:dyDescent="0.25">
      <c r="A57" s="4" t="s">
        <v>32</v>
      </c>
      <c r="B57" s="43">
        <v>137.02199999999999</v>
      </c>
      <c r="C57" s="43">
        <v>139.90799999999999</v>
      </c>
      <c r="D57" s="43">
        <v>154.65600000000001</v>
      </c>
    </row>
    <row r="58" spans="1:4" x14ac:dyDescent="0.25">
      <c r="A58" s="13" t="s">
        <v>33</v>
      </c>
      <c r="B58" s="16">
        <v>16.393999999999998</v>
      </c>
      <c r="C58" s="16">
        <v>16.611000000000001</v>
      </c>
      <c r="D58" s="16">
        <v>15.005000000000001</v>
      </c>
    </row>
    <row r="59" spans="1:4" x14ac:dyDescent="0.25">
      <c r="A59" s="4" t="s">
        <v>34</v>
      </c>
      <c r="B59" s="43">
        <v>13.487</v>
      </c>
      <c r="C59" s="43">
        <v>14</v>
      </c>
      <c r="D59" s="43">
        <v>15.342000000000001</v>
      </c>
    </row>
    <row r="60" spans="1:4" x14ac:dyDescent="0.25">
      <c r="A60" s="13" t="s">
        <v>35</v>
      </c>
      <c r="B60" s="16">
        <v>61.923000000000002</v>
      </c>
      <c r="C60" s="16">
        <v>66.542000000000002</v>
      </c>
      <c r="D60" s="16">
        <v>65.135999999999996</v>
      </c>
    </row>
    <row r="61" spans="1:4" x14ac:dyDescent="0.25">
      <c r="A61" s="14" t="s">
        <v>36</v>
      </c>
      <c r="B61" s="44">
        <v>158.958</v>
      </c>
      <c r="C61" s="44">
        <v>155.517</v>
      </c>
      <c r="D61" s="44">
        <v>158.755</v>
      </c>
    </row>
    <row r="63" spans="1:4" x14ac:dyDescent="0.25">
      <c r="A63" s="41" t="s">
        <v>52</v>
      </c>
    </row>
    <row r="64" spans="1:4" x14ac:dyDescent="0.25">
      <c r="A64" s="41" t="s">
        <v>53</v>
      </c>
    </row>
    <row r="65" spans="1:1" x14ac:dyDescent="0.25">
      <c r="A65" s="41" t="s">
        <v>86</v>
      </c>
    </row>
    <row r="66" spans="1:1" x14ac:dyDescent="0.25">
      <c r="A66" s="42" t="s">
        <v>54</v>
      </c>
    </row>
    <row r="67" spans="1:1" x14ac:dyDescent="0.25">
      <c r="A67" s="40" t="str">
        <f>+Indi_Medellín!A126</f>
        <v>Elaborado: Marzo de 2017</v>
      </c>
    </row>
  </sheetData>
  <mergeCells count="3">
    <mergeCell ref="A13:A14"/>
    <mergeCell ref="A30:A31"/>
    <mergeCell ref="A47:A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2"/>
  <sheetViews>
    <sheetView showGridLines="0" zoomScaleNormal="100" workbookViewId="0">
      <selection activeCell="C56" sqref="C56"/>
    </sheetView>
  </sheetViews>
  <sheetFormatPr baseColWidth="10" defaultRowHeight="15" x14ac:dyDescent="0.25"/>
  <cols>
    <col min="1" max="1" width="34.140625" customWidth="1"/>
    <col min="3" max="4" width="11.42578125" style="65"/>
  </cols>
  <sheetData>
    <row r="1" spans="1:4" x14ac:dyDescent="0.25">
      <c r="A1" s="26"/>
    </row>
    <row r="2" spans="1:4" x14ac:dyDescent="0.25">
      <c r="A2" s="26"/>
    </row>
    <row r="3" spans="1:4" x14ac:dyDescent="0.25">
      <c r="A3" s="26"/>
    </row>
    <row r="4" spans="1:4" x14ac:dyDescent="0.25">
      <c r="A4" s="26"/>
    </row>
    <row r="5" spans="1:4" x14ac:dyDescent="0.25">
      <c r="A5" s="26"/>
    </row>
    <row r="6" spans="1:4" x14ac:dyDescent="0.25">
      <c r="A6" s="26"/>
    </row>
    <row r="7" spans="1:4" x14ac:dyDescent="0.25">
      <c r="A7" s="26"/>
    </row>
    <row r="8" spans="1:4" x14ac:dyDescent="0.25">
      <c r="A8" s="22" t="s">
        <v>0</v>
      </c>
    </row>
    <row r="9" spans="1:4" x14ac:dyDescent="0.25">
      <c r="A9" s="23" t="s">
        <v>1</v>
      </c>
    </row>
    <row r="10" spans="1:4" x14ac:dyDescent="0.25">
      <c r="A10" s="23" t="s">
        <v>2</v>
      </c>
    </row>
    <row r="11" spans="1:4" x14ac:dyDescent="0.25">
      <c r="A11" s="2" t="s">
        <v>69</v>
      </c>
    </row>
    <row r="12" spans="1:4" x14ac:dyDescent="0.25">
      <c r="A12" s="23" t="s">
        <v>99</v>
      </c>
    </row>
    <row r="13" spans="1:4" x14ac:dyDescent="0.25">
      <c r="A13" s="23"/>
    </row>
    <row r="14" spans="1:4" x14ac:dyDescent="0.25">
      <c r="A14" s="23" t="s">
        <v>3</v>
      </c>
    </row>
    <row r="15" spans="1:4" x14ac:dyDescent="0.25">
      <c r="A15" s="112" t="s">
        <v>4</v>
      </c>
      <c r="B15" s="54">
        <v>2014</v>
      </c>
      <c r="C15" s="54">
        <v>2015</v>
      </c>
      <c r="D15" s="54">
        <v>2016</v>
      </c>
    </row>
    <row r="16" spans="1:4" x14ac:dyDescent="0.25">
      <c r="A16" s="113"/>
      <c r="B16" s="33" t="str">
        <f>+Indi_Medellín!B16</f>
        <v>Ene - Dic</v>
      </c>
      <c r="C16" s="33" t="str">
        <f>+Indi_Medellín!C16</f>
        <v>Ene - Dic</v>
      </c>
      <c r="D16" s="33" t="str">
        <f>+Indi_Medellín!D16</f>
        <v>Ene - Dic</v>
      </c>
    </row>
    <row r="17" spans="1:5" x14ac:dyDescent="0.25">
      <c r="A17" s="27" t="s">
        <v>5</v>
      </c>
      <c r="B17" s="28">
        <f t="shared" ref="B17:D18" si="0">B33/B32*100</f>
        <v>85.812726907792452</v>
      </c>
      <c r="C17" s="28">
        <f t="shared" si="0"/>
        <v>85.988282752406562</v>
      </c>
      <c r="D17" s="28">
        <f t="shared" si="0"/>
        <v>86.165540411594634</v>
      </c>
    </row>
    <row r="18" spans="1:5" x14ac:dyDescent="0.25">
      <c r="A18" s="3" t="s">
        <v>6</v>
      </c>
      <c r="B18" s="6">
        <f t="shared" si="0"/>
        <v>62.129769497077334</v>
      </c>
      <c r="C18" s="6">
        <f t="shared" si="0"/>
        <v>63.590680220431551</v>
      </c>
      <c r="D18" s="6">
        <f t="shared" si="0"/>
        <v>63.419639544239836</v>
      </c>
    </row>
    <row r="19" spans="1:5" x14ac:dyDescent="0.25">
      <c r="A19" s="27" t="s">
        <v>7</v>
      </c>
      <c r="B19" s="28">
        <f t="shared" ref="B19:D20" si="1">B35/B33*100</f>
        <v>56.646105125214561</v>
      </c>
      <c r="C19" s="28">
        <f t="shared" si="1"/>
        <v>57.847217227554047</v>
      </c>
      <c r="D19" s="28">
        <f t="shared" si="1"/>
        <v>57.476924327637022</v>
      </c>
    </row>
    <row r="20" spans="1:5" x14ac:dyDescent="0.25">
      <c r="A20" s="3" t="s">
        <v>8</v>
      </c>
      <c r="B20" s="6">
        <f t="shared" si="1"/>
        <v>8.8261463325092997</v>
      </c>
      <c r="C20" s="6">
        <f t="shared" si="1"/>
        <v>9.031843147874028</v>
      </c>
      <c r="D20" s="6">
        <f t="shared" si="1"/>
        <v>9.3704651418861058</v>
      </c>
    </row>
    <row r="21" spans="1:5" x14ac:dyDescent="0.25">
      <c r="A21" s="27" t="s">
        <v>9</v>
      </c>
      <c r="B21" s="28">
        <f>B37/B34*100</f>
        <v>7.8263426390568451</v>
      </c>
      <c r="C21" s="28">
        <f>C37/C34*100</f>
        <v>8.1979326019313437</v>
      </c>
      <c r="D21" s="28">
        <f>D37/D34*100</f>
        <v>8.544473861961178</v>
      </c>
    </row>
    <row r="22" spans="1:5" x14ac:dyDescent="0.25">
      <c r="A22" s="3" t="s">
        <v>10</v>
      </c>
      <c r="B22" s="6">
        <f>B38/B34*100</f>
        <v>0.99980369345245435</v>
      </c>
      <c r="C22" s="6">
        <f>C38/C34*100</f>
        <v>0.83391054594268399</v>
      </c>
      <c r="D22" s="6">
        <f>D38/D34*100</f>
        <v>0.82599127992492771</v>
      </c>
    </row>
    <row r="23" spans="1:5" x14ac:dyDescent="0.25">
      <c r="A23" s="27" t="s">
        <v>11</v>
      </c>
      <c r="B23" s="28">
        <f>B40/B34*100</f>
        <v>28.392640289072013</v>
      </c>
      <c r="C23" s="28">
        <f>C40/C34*100</f>
        <v>27.449287159626873</v>
      </c>
      <c r="D23" s="28">
        <f>D40/D34*100</f>
        <v>26.300246022472358</v>
      </c>
    </row>
    <row r="24" spans="1:5" x14ac:dyDescent="0.25">
      <c r="A24" s="3" t="s">
        <v>12</v>
      </c>
      <c r="B24" s="6">
        <f>B41/B34*100</f>
        <v>10.459909698988129</v>
      </c>
      <c r="C24" s="6">
        <f>C41/C34*100</f>
        <v>9.8256308816864131</v>
      </c>
      <c r="D24" s="6">
        <f>D41/D34*100</f>
        <v>8.2874403637911467</v>
      </c>
    </row>
    <row r="25" spans="1:5" x14ac:dyDescent="0.25">
      <c r="A25" s="20" t="s">
        <v>13</v>
      </c>
      <c r="B25" s="28">
        <f>B42/B34*100</f>
        <v>17.713054215449411</v>
      </c>
      <c r="C25" s="28">
        <f>C42/C34*100</f>
        <v>18.656199511096105</v>
      </c>
      <c r="D25" s="28">
        <f>D42/D34*100</f>
        <v>15.269334621787698</v>
      </c>
    </row>
    <row r="26" spans="1:5" x14ac:dyDescent="0.25">
      <c r="A26" s="3" t="s">
        <v>14</v>
      </c>
      <c r="B26" s="6">
        <f>B43/B34*100</f>
        <v>23.432033319424747</v>
      </c>
      <c r="C26" s="6">
        <f>C43/C34*100</f>
        <v>22.578328232672686</v>
      </c>
      <c r="D26" s="6">
        <f>D43/D34*100</f>
        <v>22.207677807523986</v>
      </c>
    </row>
    <row r="27" spans="1:5" x14ac:dyDescent="0.25">
      <c r="A27" s="27" t="s">
        <v>15</v>
      </c>
      <c r="B27" s="28">
        <f>B44/B34*100</f>
        <v>8.1337196011662822</v>
      </c>
      <c r="C27" s="28">
        <f>C44/C34*100</f>
        <v>7.9259890974926543</v>
      </c>
      <c r="D27" s="28">
        <f>D44/D34*100</f>
        <v>7.5926775034881944</v>
      </c>
    </row>
    <row r="28" spans="1:5" x14ac:dyDescent="0.25">
      <c r="A28" s="3" t="s">
        <v>12</v>
      </c>
      <c r="B28" s="6">
        <f>B45/B34*100</f>
        <v>2.9195287623084631</v>
      </c>
      <c r="C28" s="6">
        <f>C45/C34*100</f>
        <v>2.9062620481952584</v>
      </c>
      <c r="D28" s="6">
        <f>D45/D34*100</f>
        <v>2.5829072723716928</v>
      </c>
    </row>
    <row r="29" spans="1:5" x14ac:dyDescent="0.25">
      <c r="A29" s="20" t="s">
        <v>13</v>
      </c>
      <c r="B29" s="28">
        <f>B46/B34*100</f>
        <v>5.3124290938200831</v>
      </c>
      <c r="C29" s="28">
        <f>C46/C34*100</f>
        <v>5.501778695447217</v>
      </c>
      <c r="D29" s="28">
        <f>D46/D34*100</f>
        <v>4.6575817486495055</v>
      </c>
    </row>
    <row r="30" spans="1:5" x14ac:dyDescent="0.25">
      <c r="A30" s="3" t="s">
        <v>14</v>
      </c>
      <c r="B30" s="6">
        <f>B47/B34*100</f>
        <v>6.681306092896337</v>
      </c>
      <c r="C30" s="6">
        <f>C47/C34*100</f>
        <v>6.3693725898449651</v>
      </c>
      <c r="D30" s="6">
        <f>D47/D34*100</f>
        <v>6.311289917022882</v>
      </c>
    </row>
    <row r="31" spans="1:5" x14ac:dyDescent="0.25">
      <c r="A31" s="20"/>
      <c r="B31" s="21"/>
      <c r="C31" s="21"/>
      <c r="D31" s="21"/>
    </row>
    <row r="32" spans="1:5" x14ac:dyDescent="0.25">
      <c r="A32" s="20" t="s">
        <v>16</v>
      </c>
      <c r="B32" s="24">
        <v>2207.1190000000001</v>
      </c>
      <c r="C32" s="24">
        <v>2215.1959999999999</v>
      </c>
      <c r="D32" s="24">
        <v>2226.9969999999998</v>
      </c>
      <c r="E32" s="55"/>
    </row>
    <row r="33" spans="1:4" x14ac:dyDescent="0.25">
      <c r="A33" s="3" t="s">
        <v>17</v>
      </c>
      <c r="B33" s="34">
        <v>1893.989</v>
      </c>
      <c r="C33" s="34">
        <v>1904.809</v>
      </c>
      <c r="D33" s="34">
        <v>1918.904</v>
      </c>
    </row>
    <row r="34" spans="1:4" x14ac:dyDescent="0.25">
      <c r="A34" s="20" t="s">
        <v>18</v>
      </c>
      <c r="B34" s="35">
        <v>1176.731</v>
      </c>
      <c r="C34" s="35">
        <v>1211.2809999999999</v>
      </c>
      <c r="D34" s="35">
        <v>1216.962</v>
      </c>
    </row>
    <row r="35" spans="1:4" x14ac:dyDescent="0.25">
      <c r="A35" s="3" t="s">
        <v>19</v>
      </c>
      <c r="B35" s="34">
        <v>1072.8710000000001</v>
      </c>
      <c r="C35" s="34">
        <v>1101.8789999999999</v>
      </c>
      <c r="D35" s="34">
        <v>1102.9269999999999</v>
      </c>
    </row>
    <row r="36" spans="1:4" x14ac:dyDescent="0.25">
      <c r="A36" s="20" t="s">
        <v>20</v>
      </c>
      <c r="B36" s="35">
        <v>103.86</v>
      </c>
      <c r="C36" s="35">
        <v>109.401</v>
      </c>
      <c r="D36" s="35">
        <v>114.035</v>
      </c>
    </row>
    <row r="37" spans="1:4" x14ac:dyDescent="0.25">
      <c r="A37" s="3" t="s">
        <v>21</v>
      </c>
      <c r="B37" s="34">
        <v>92.094999999999999</v>
      </c>
      <c r="C37" s="34">
        <v>99.3</v>
      </c>
      <c r="D37" s="34">
        <v>103.983</v>
      </c>
    </row>
    <row r="38" spans="1:4" x14ac:dyDescent="0.25">
      <c r="A38" s="20" t="s">
        <v>22</v>
      </c>
      <c r="B38" s="35">
        <v>11.765000000000001</v>
      </c>
      <c r="C38" s="35">
        <v>10.101000000000001</v>
      </c>
      <c r="D38" s="35">
        <v>10.052</v>
      </c>
    </row>
    <row r="39" spans="1:4" x14ac:dyDescent="0.25">
      <c r="A39" s="3" t="s">
        <v>23</v>
      </c>
      <c r="B39" s="34">
        <v>717.25800000000004</v>
      </c>
      <c r="C39" s="34">
        <v>693.52800000000002</v>
      </c>
      <c r="D39" s="34">
        <v>701.94200000000001</v>
      </c>
    </row>
    <row r="40" spans="1:4" x14ac:dyDescent="0.25">
      <c r="A40" s="20" t="s">
        <v>24</v>
      </c>
      <c r="B40" s="35">
        <v>334.10500000000002</v>
      </c>
      <c r="C40" s="35">
        <v>332.488</v>
      </c>
      <c r="D40" s="35">
        <v>320.06400000000002</v>
      </c>
    </row>
    <row r="41" spans="1:4" x14ac:dyDescent="0.25">
      <c r="A41" s="3" t="s">
        <v>12</v>
      </c>
      <c r="B41" s="36">
        <v>123.08499999999999</v>
      </c>
      <c r="C41" s="36">
        <v>119.01600000000001</v>
      </c>
      <c r="D41" s="36">
        <v>100.855</v>
      </c>
    </row>
    <row r="42" spans="1:4" x14ac:dyDescent="0.25">
      <c r="A42" s="20" t="s">
        <v>13</v>
      </c>
      <c r="B42" s="35">
        <v>208.435</v>
      </c>
      <c r="C42" s="35">
        <v>225.97900000000001</v>
      </c>
      <c r="D42" s="35">
        <v>185.822</v>
      </c>
    </row>
    <row r="43" spans="1:4" x14ac:dyDescent="0.25">
      <c r="A43" s="3" t="s">
        <v>14</v>
      </c>
      <c r="B43" s="36">
        <v>275.73200000000003</v>
      </c>
      <c r="C43" s="36">
        <v>273.48700000000002</v>
      </c>
      <c r="D43" s="36">
        <v>270.25900000000001</v>
      </c>
    </row>
    <row r="44" spans="1:4" x14ac:dyDescent="0.25">
      <c r="A44" s="20" t="s">
        <v>25</v>
      </c>
      <c r="B44" s="35">
        <v>95.712000000000003</v>
      </c>
      <c r="C44" s="35">
        <v>96.006</v>
      </c>
      <c r="D44" s="35">
        <v>92.4</v>
      </c>
    </row>
    <row r="45" spans="1:4" x14ac:dyDescent="0.25">
      <c r="A45" s="3" t="s">
        <v>12</v>
      </c>
      <c r="B45" s="36">
        <v>34.354999999999997</v>
      </c>
      <c r="C45" s="36">
        <v>35.203000000000003</v>
      </c>
      <c r="D45" s="36">
        <v>31.433</v>
      </c>
    </row>
    <row r="46" spans="1:4" x14ac:dyDescent="0.25">
      <c r="A46" s="20" t="s">
        <v>13</v>
      </c>
      <c r="B46" s="35">
        <v>62.512999999999998</v>
      </c>
      <c r="C46" s="35">
        <v>66.641999999999996</v>
      </c>
      <c r="D46" s="35">
        <v>56.680999999999997</v>
      </c>
    </row>
    <row r="47" spans="1:4" x14ac:dyDescent="0.25">
      <c r="A47" s="3" t="s">
        <v>14</v>
      </c>
      <c r="B47" s="36">
        <v>78.620999999999995</v>
      </c>
      <c r="C47" s="36">
        <v>77.150999999999996</v>
      </c>
      <c r="D47" s="36">
        <v>76.805999999999997</v>
      </c>
    </row>
    <row r="48" spans="1:4" x14ac:dyDescent="0.25">
      <c r="A48" s="32"/>
      <c r="B48" s="30"/>
      <c r="C48" s="30"/>
      <c r="D48" s="30"/>
    </row>
    <row r="50" spans="1:4" x14ac:dyDescent="0.25">
      <c r="A50" s="23" t="s">
        <v>95</v>
      </c>
    </row>
    <row r="51" spans="1:4" x14ac:dyDescent="0.25">
      <c r="A51" s="112" t="s">
        <v>4</v>
      </c>
      <c r="B51" s="54">
        <f t="shared" ref="B51:D52" si="2">+B15</f>
        <v>2014</v>
      </c>
      <c r="C51" s="54">
        <f t="shared" si="2"/>
        <v>2015</v>
      </c>
      <c r="D51" s="54">
        <f t="shared" si="2"/>
        <v>2016</v>
      </c>
    </row>
    <row r="52" spans="1:4" x14ac:dyDescent="0.25">
      <c r="A52" s="113"/>
      <c r="B52" s="5" t="str">
        <f t="shared" si="2"/>
        <v>Ene - Dic</v>
      </c>
      <c r="C52" s="5" t="str">
        <f t="shared" si="2"/>
        <v>Ene - Dic</v>
      </c>
      <c r="D52" s="5" t="str">
        <f t="shared" si="2"/>
        <v>Ene - Dic</v>
      </c>
    </row>
    <row r="53" spans="1:4" x14ac:dyDescent="0.25">
      <c r="A53" s="27" t="s">
        <v>5</v>
      </c>
      <c r="B53" s="28">
        <f t="shared" ref="B53:D54" si="3">B69/B68*100</f>
        <v>99.956285639346802</v>
      </c>
      <c r="C53" s="28">
        <f t="shared" si="3"/>
        <v>100</v>
      </c>
      <c r="D53" s="28">
        <f t="shared" si="3"/>
        <v>100</v>
      </c>
    </row>
    <row r="54" spans="1:4" x14ac:dyDescent="0.25">
      <c r="A54" s="3" t="s">
        <v>6</v>
      </c>
      <c r="B54" s="6">
        <f t="shared" si="3"/>
        <v>39.60600995179599</v>
      </c>
      <c r="C54" s="6">
        <f t="shared" si="3"/>
        <v>43.231167280326396</v>
      </c>
      <c r="D54" s="6">
        <f t="shared" si="3"/>
        <v>43.764301477692243</v>
      </c>
    </row>
    <row r="55" spans="1:4" x14ac:dyDescent="0.25">
      <c r="A55" s="27" t="s">
        <v>7</v>
      </c>
      <c r="B55" s="28">
        <f t="shared" ref="B55:D56" si="4">B71/B69*100</f>
        <v>32.326572461514537</v>
      </c>
      <c r="C55" s="28">
        <f t="shared" si="4"/>
        <v>34.898248581948451</v>
      </c>
      <c r="D55" s="28">
        <f t="shared" si="4"/>
        <v>34.865349998474507</v>
      </c>
    </row>
    <row r="56" spans="1:4" x14ac:dyDescent="0.25">
      <c r="A56" s="3" t="s">
        <v>8</v>
      </c>
      <c r="B56" s="6">
        <f t="shared" si="4"/>
        <v>18.379628493607829</v>
      </c>
      <c r="C56" s="6">
        <f t="shared" si="4"/>
        <v>19.275257233616465</v>
      </c>
      <c r="D56" s="6">
        <f t="shared" si="4"/>
        <v>20.333813584923195</v>
      </c>
    </row>
    <row r="57" spans="1:4" x14ac:dyDescent="0.25">
      <c r="A57" s="27" t="s">
        <v>9</v>
      </c>
      <c r="B57" s="28">
        <f>B73/B70*100</f>
        <v>17.013471400878462</v>
      </c>
      <c r="C57" s="28">
        <f>C73/C70*100</f>
        <v>17.459659784084895</v>
      </c>
      <c r="D57" s="28">
        <f>D73/D70*100</f>
        <v>18.880858875746519</v>
      </c>
    </row>
    <row r="58" spans="1:4" x14ac:dyDescent="0.25">
      <c r="A58" s="3" t="s">
        <v>10</v>
      </c>
      <c r="B58" s="6">
        <f>B74/B70*100</f>
        <v>1.3661570927293694</v>
      </c>
      <c r="C58" s="6">
        <f>C74/C70*100</f>
        <v>1.8161729162350668</v>
      </c>
      <c r="D58" s="6">
        <f>D74/D70*100</f>
        <v>1.4529547091766781</v>
      </c>
    </row>
    <row r="59" spans="1:4" x14ac:dyDescent="0.25">
      <c r="A59" s="27" t="s">
        <v>11</v>
      </c>
      <c r="B59" s="28">
        <f>B76/B70*100</f>
        <v>33.288960321939484</v>
      </c>
      <c r="C59" s="28">
        <f>C76/C70*100</f>
        <v>31.327831871647909</v>
      </c>
      <c r="D59" s="28">
        <f>D76/D70*100</f>
        <v>31.354425673320474</v>
      </c>
    </row>
    <row r="60" spans="1:4" x14ac:dyDescent="0.25">
      <c r="A60" s="3" t="s">
        <v>12</v>
      </c>
      <c r="B60" s="6">
        <f>B77/B70*100</f>
        <v>12.427919416975437</v>
      </c>
      <c r="C60" s="6">
        <f>C77/C70*100</f>
        <v>9.2684667265152054</v>
      </c>
      <c r="D60" s="6">
        <f>D77/D70*100</f>
        <v>8.2971208142588235</v>
      </c>
    </row>
    <row r="61" spans="1:4" x14ac:dyDescent="0.25">
      <c r="A61" s="20" t="s">
        <v>13</v>
      </c>
      <c r="B61" s="28">
        <f>B78/B70*100</f>
        <v>23.554707628886216</v>
      </c>
      <c r="C61" s="28">
        <f>C78/C70*100</f>
        <v>24.201827682250304</v>
      </c>
      <c r="D61" s="28">
        <f>D78/D70*100</f>
        <v>22.058071712406758</v>
      </c>
    </row>
    <row r="62" spans="1:4" x14ac:dyDescent="0.25">
      <c r="A62" s="3" t="s">
        <v>14</v>
      </c>
      <c r="B62" s="6">
        <f>B79/B70*100</f>
        <v>29.059823816651537</v>
      </c>
      <c r="C62" s="6">
        <f>C79/C70*100</f>
        <v>27.683976705107842</v>
      </c>
      <c r="D62" s="6">
        <f>D79/D70*100</f>
        <v>28.170822392117678</v>
      </c>
    </row>
    <row r="63" spans="1:4" x14ac:dyDescent="0.25">
      <c r="A63" s="27" t="s">
        <v>15</v>
      </c>
      <c r="B63" s="28">
        <f>B80/B70*100</f>
        <v>12.132849115402546</v>
      </c>
      <c r="C63" s="28">
        <f>C80/C70*100</f>
        <v>9.9423382363096486</v>
      </c>
      <c r="D63" s="28">
        <f>D80/D70*100</f>
        <v>10.319986986731113</v>
      </c>
    </row>
    <row r="64" spans="1:4" x14ac:dyDescent="0.25">
      <c r="A64" s="3" t="s">
        <v>12</v>
      </c>
      <c r="B64" s="6">
        <f>B81/B70*100</f>
        <v>4.0340588422938186</v>
      </c>
      <c r="C64" s="6">
        <f>C81/C70*100</f>
        <v>2.6442695025665817</v>
      </c>
      <c r="D64" s="6">
        <f>D81/D70*100</f>
        <v>3.2852694443798942</v>
      </c>
    </row>
    <row r="65" spans="1:4" x14ac:dyDescent="0.25">
      <c r="A65" s="20" t="s">
        <v>13</v>
      </c>
      <c r="B65" s="28">
        <f>B82/B70*100</f>
        <v>8.9220425490147974</v>
      </c>
      <c r="C65" s="28">
        <f>C82/C70*100</f>
        <v>7.8775637041640767</v>
      </c>
      <c r="D65" s="28">
        <f>D82/D70*100</f>
        <v>7.1596216856830805</v>
      </c>
    </row>
    <row r="66" spans="1:4" x14ac:dyDescent="0.25">
      <c r="A66" s="3" t="s">
        <v>14</v>
      </c>
      <c r="B66" s="6">
        <f>B83/B70*100</f>
        <v>11.016980345005276</v>
      </c>
      <c r="C66" s="6">
        <f>C83/C70*100</f>
        <v>8.9709504408074956</v>
      </c>
      <c r="D66" s="6">
        <f>D83/D70*100</f>
        <v>9.1023168266214292</v>
      </c>
    </row>
    <row r="67" spans="1:4" x14ac:dyDescent="0.25">
      <c r="A67" s="20"/>
    </row>
    <row r="68" spans="1:4" x14ac:dyDescent="0.25">
      <c r="A68" s="3" t="s">
        <v>16</v>
      </c>
      <c r="B68" s="7">
        <v>411.76400000000001</v>
      </c>
      <c r="C68" s="7">
        <v>401.96</v>
      </c>
      <c r="D68" s="7">
        <v>393.31599999999997</v>
      </c>
    </row>
    <row r="69" spans="1:4" x14ac:dyDescent="0.25">
      <c r="A69" s="20" t="s">
        <v>17</v>
      </c>
      <c r="B69" s="24">
        <v>411.584</v>
      </c>
      <c r="C69" s="24">
        <v>401.96</v>
      </c>
      <c r="D69" s="90">
        <v>393.31599999999997</v>
      </c>
    </row>
    <row r="70" spans="1:4" x14ac:dyDescent="0.25">
      <c r="A70" s="3" t="s">
        <v>18</v>
      </c>
      <c r="B70" s="7">
        <v>163.012</v>
      </c>
      <c r="C70" s="7">
        <v>173.77199999999999</v>
      </c>
      <c r="D70" s="7">
        <v>172.13200000000001</v>
      </c>
    </row>
    <row r="71" spans="1:4" x14ac:dyDescent="0.25">
      <c r="A71" s="20" t="s">
        <v>19</v>
      </c>
      <c r="B71" s="24">
        <v>133.05099999999999</v>
      </c>
      <c r="C71" s="24">
        <v>140.27699999999999</v>
      </c>
      <c r="D71" s="90">
        <v>137.131</v>
      </c>
    </row>
    <row r="72" spans="1:4" x14ac:dyDescent="0.25">
      <c r="A72" s="3" t="s">
        <v>20</v>
      </c>
      <c r="B72" s="7">
        <v>29.960999999999999</v>
      </c>
      <c r="C72" s="7">
        <v>33.494999999999997</v>
      </c>
      <c r="D72" s="7">
        <v>35.000999999999998</v>
      </c>
    </row>
    <row r="73" spans="1:4" x14ac:dyDescent="0.25">
      <c r="A73" s="20" t="s">
        <v>21</v>
      </c>
      <c r="B73" s="24">
        <v>27.734000000000002</v>
      </c>
      <c r="C73" s="24">
        <v>30.34</v>
      </c>
      <c r="D73" s="90">
        <v>32.5</v>
      </c>
    </row>
    <row r="74" spans="1:4" x14ac:dyDescent="0.25">
      <c r="A74" s="3" t="s">
        <v>22</v>
      </c>
      <c r="B74" s="7">
        <v>2.2269999999999999</v>
      </c>
      <c r="C74" s="7">
        <v>3.1560000000000001</v>
      </c>
      <c r="D74" s="7">
        <v>2.5009999999999999</v>
      </c>
    </row>
    <row r="75" spans="1:4" x14ac:dyDescent="0.25">
      <c r="A75" s="20" t="s">
        <v>23</v>
      </c>
      <c r="B75" s="24">
        <v>248.572</v>
      </c>
      <c r="C75" s="24">
        <v>228.18799999999999</v>
      </c>
      <c r="D75" s="90">
        <v>221.184</v>
      </c>
    </row>
    <row r="76" spans="1:4" x14ac:dyDescent="0.25">
      <c r="A76" s="3" t="s">
        <v>24</v>
      </c>
      <c r="B76" s="7">
        <v>54.265000000000001</v>
      </c>
      <c r="C76" s="7">
        <v>54.439</v>
      </c>
      <c r="D76" s="7">
        <v>53.970999999999997</v>
      </c>
    </row>
    <row r="77" spans="1:4" x14ac:dyDescent="0.25">
      <c r="A77" s="20" t="s">
        <v>12</v>
      </c>
      <c r="B77" s="24">
        <v>20.259</v>
      </c>
      <c r="C77" s="24">
        <v>16.106000000000002</v>
      </c>
      <c r="D77" s="90">
        <v>14.282</v>
      </c>
    </row>
    <row r="78" spans="1:4" x14ac:dyDescent="0.25">
      <c r="A78" s="3" t="s">
        <v>13</v>
      </c>
      <c r="B78" s="7">
        <v>38.396999999999998</v>
      </c>
      <c r="C78" s="7">
        <v>42.055999999999997</v>
      </c>
      <c r="D78" s="7">
        <v>37.969000000000001</v>
      </c>
    </row>
    <row r="79" spans="1:4" x14ac:dyDescent="0.25">
      <c r="A79" s="20" t="s">
        <v>14</v>
      </c>
      <c r="B79" s="24">
        <v>47.371000000000002</v>
      </c>
      <c r="C79" s="24">
        <v>48.106999999999999</v>
      </c>
      <c r="D79" s="90">
        <v>48.491</v>
      </c>
    </row>
    <row r="80" spans="1:4" x14ac:dyDescent="0.25">
      <c r="A80" s="3" t="s">
        <v>25</v>
      </c>
      <c r="B80" s="7">
        <v>19.777999999999999</v>
      </c>
      <c r="C80" s="7">
        <v>17.277000000000001</v>
      </c>
      <c r="D80" s="7">
        <v>17.763999999999999</v>
      </c>
    </row>
    <row r="81" spans="1:4" x14ac:dyDescent="0.25">
      <c r="A81" s="20" t="s">
        <v>12</v>
      </c>
      <c r="B81" s="24">
        <v>6.5759999999999996</v>
      </c>
      <c r="C81" s="24">
        <v>4.5949999999999998</v>
      </c>
      <c r="D81" s="90">
        <v>5.6550000000000002</v>
      </c>
    </row>
    <row r="82" spans="1:4" x14ac:dyDescent="0.25">
      <c r="A82" s="3" t="s">
        <v>13</v>
      </c>
      <c r="B82" s="7">
        <v>14.544</v>
      </c>
      <c r="C82" s="7">
        <v>13.689</v>
      </c>
      <c r="D82" s="7">
        <v>12.324</v>
      </c>
    </row>
    <row r="83" spans="1:4" x14ac:dyDescent="0.25">
      <c r="A83" s="20" t="s">
        <v>14</v>
      </c>
      <c r="B83" s="24">
        <v>17.959</v>
      </c>
      <c r="C83" s="24">
        <v>15.589</v>
      </c>
      <c r="D83" s="90">
        <v>15.667999999999999</v>
      </c>
    </row>
    <row r="84" spans="1:4" x14ac:dyDescent="0.25">
      <c r="A84" s="37"/>
      <c r="B84" s="38"/>
      <c r="C84" s="38"/>
      <c r="D84" s="38"/>
    </row>
    <row r="86" spans="1:4" x14ac:dyDescent="0.25">
      <c r="A86" s="23" t="s">
        <v>50</v>
      </c>
    </row>
    <row r="87" spans="1:4" x14ac:dyDescent="0.25">
      <c r="A87" s="112" t="s">
        <v>4</v>
      </c>
      <c r="B87" s="54">
        <f t="shared" ref="B87:D88" si="5">+B51</f>
        <v>2014</v>
      </c>
      <c r="C87" s="54">
        <f t="shared" si="5"/>
        <v>2015</v>
      </c>
      <c r="D87" s="54">
        <f t="shared" si="5"/>
        <v>2016</v>
      </c>
    </row>
    <row r="88" spans="1:4" x14ac:dyDescent="0.25">
      <c r="A88" s="113"/>
      <c r="B88" s="5" t="str">
        <f t="shared" si="5"/>
        <v>Ene - Dic</v>
      </c>
      <c r="C88" s="5" t="str">
        <f t="shared" si="5"/>
        <v>Ene - Dic</v>
      </c>
      <c r="D88" s="5" t="str">
        <f t="shared" si="5"/>
        <v>Ene - Dic</v>
      </c>
    </row>
    <row r="89" spans="1:4" x14ac:dyDescent="0.25">
      <c r="A89" s="27" t="s">
        <v>5</v>
      </c>
      <c r="B89" s="28">
        <f t="shared" ref="B89:D90" si="6">B105/B104*100</f>
        <v>99.950476636894905</v>
      </c>
      <c r="C89" s="28">
        <f t="shared" si="6"/>
        <v>100</v>
      </c>
      <c r="D89" s="28">
        <f t="shared" si="6"/>
        <v>100</v>
      </c>
    </row>
    <row r="90" spans="1:4" x14ac:dyDescent="0.25">
      <c r="A90" s="3" t="s">
        <v>6</v>
      </c>
      <c r="B90" s="6">
        <f t="shared" si="6"/>
        <v>84.752602029424935</v>
      </c>
      <c r="C90" s="6">
        <f t="shared" si="6"/>
        <v>85.379552336754784</v>
      </c>
      <c r="D90" s="6">
        <f t="shared" si="6"/>
        <v>85.484603320854376</v>
      </c>
    </row>
    <row r="91" spans="1:4" x14ac:dyDescent="0.25">
      <c r="A91" s="27" t="s">
        <v>7</v>
      </c>
      <c r="B91" s="28">
        <f t="shared" ref="B91:D92" si="7">B107/B105*100</f>
        <v>78.201370417456346</v>
      </c>
      <c r="C91" s="28">
        <f t="shared" si="7"/>
        <v>78.59836558314511</v>
      </c>
      <c r="D91" s="28">
        <f t="shared" si="7"/>
        <v>78.389958053117752</v>
      </c>
    </row>
    <row r="92" spans="1:4" x14ac:dyDescent="0.25">
      <c r="A92" s="3" t="s">
        <v>8</v>
      </c>
      <c r="B92" s="6">
        <f t="shared" si="7"/>
        <v>7.7298294743730382</v>
      </c>
      <c r="C92" s="6">
        <f t="shared" si="7"/>
        <v>7.9424013923887209</v>
      </c>
      <c r="D92" s="6">
        <f t="shared" si="7"/>
        <v>8.2993252493760377</v>
      </c>
    </row>
    <row r="93" spans="1:4" x14ac:dyDescent="0.25">
      <c r="A93" s="27" t="s">
        <v>9</v>
      </c>
      <c r="B93" s="28">
        <f>B109/B106*100</f>
        <v>6.7998537251958338</v>
      </c>
      <c r="C93" s="28">
        <f>C109/C106*100</f>
        <v>7.3117143307975159</v>
      </c>
      <c r="D93" s="28">
        <f>D109/D106*100</f>
        <v>7.6499986273426179</v>
      </c>
    </row>
    <row r="94" spans="1:4" x14ac:dyDescent="0.25">
      <c r="A94" s="3" t="s">
        <v>10</v>
      </c>
      <c r="B94" s="6">
        <f>B110/B106*100</f>
        <v>0.92997574917720416</v>
      </c>
      <c r="C94" s="6">
        <f>C110/C106*100</f>
        <v>0.6306870615912058</v>
      </c>
      <c r="D94" s="6">
        <f>D110/D106*100</f>
        <v>0.64944598354482197</v>
      </c>
    </row>
    <row r="95" spans="1:4" x14ac:dyDescent="0.25">
      <c r="A95" s="27" t="s">
        <v>11</v>
      </c>
      <c r="B95" s="28">
        <f>B112/B106*100</f>
        <v>28.733977134938506</v>
      </c>
      <c r="C95" s="28">
        <f>C112/C106*100</f>
        <v>28.378168377666313</v>
      </c>
      <c r="D95" s="28">
        <f>D112/D106*100</f>
        <v>27.273866632608843</v>
      </c>
    </row>
    <row r="96" spans="1:4" x14ac:dyDescent="0.25">
      <c r="A96" s="3" t="s">
        <v>12</v>
      </c>
      <c r="B96" s="6">
        <f>B113/B106*100</f>
        <v>9.8939988836922836</v>
      </c>
      <c r="C96" s="6">
        <f>C113/C106*100</f>
        <v>9.8966227879332695</v>
      </c>
      <c r="D96" s="6">
        <f>D113/D106*100</f>
        <v>8.2490740530752902</v>
      </c>
    </row>
    <row r="97" spans="1:4" x14ac:dyDescent="0.25">
      <c r="A97" s="20" t="s">
        <v>13</v>
      </c>
      <c r="B97" s="28">
        <f>B114/B106*100</f>
        <v>18.273764844005623</v>
      </c>
      <c r="C97" s="28">
        <f>C114/C106*100</f>
        <v>19.696777710304726</v>
      </c>
      <c r="D97" s="28">
        <f>D114/D106*100</f>
        <v>16.047916485137701</v>
      </c>
    </row>
    <row r="98" spans="1:4" x14ac:dyDescent="0.25">
      <c r="A98" s="3" t="s">
        <v>14</v>
      </c>
      <c r="B98" s="6">
        <f>B115/B106*100</f>
        <v>24.028643878591911</v>
      </c>
      <c r="C98" s="6">
        <f>C115/C106*100</f>
        <v>23.492136733337475</v>
      </c>
      <c r="D98" s="6">
        <f>D115/D106*100</f>
        <v>23.275852808158596</v>
      </c>
    </row>
    <row r="99" spans="1:4" x14ac:dyDescent="0.25">
      <c r="A99" s="27" t="s">
        <v>15</v>
      </c>
      <c r="B99" s="28">
        <f>B116/B106*100</f>
        <v>8.2878630405912581</v>
      </c>
      <c r="C99" s="28">
        <f>C116/C106*100</f>
        <v>8.5320866226444867</v>
      </c>
      <c r="D99" s="28">
        <f>D116/D106*100</f>
        <v>8.1313836028317308</v>
      </c>
    </row>
    <row r="100" spans="1:4" x14ac:dyDescent="0.25">
      <c r="A100" s="3" t="s">
        <v>12</v>
      </c>
      <c r="B100" s="6">
        <f>B117/B106*100</f>
        <v>2.85356159901457</v>
      </c>
      <c r="C100" s="6">
        <f>C117/C106*100</f>
        <v>3.1262999851771807</v>
      </c>
      <c r="D100" s="6">
        <f>D117/D106*100</f>
        <v>2.7498504997069673</v>
      </c>
    </row>
    <row r="101" spans="1:4" x14ac:dyDescent="0.25">
      <c r="A101" s="20" t="s">
        <v>13</v>
      </c>
      <c r="B101" s="28">
        <f>B118/B106*100</f>
        <v>5.4388725292068436</v>
      </c>
      <c r="C101" s="28">
        <f>C118/C106*100</f>
        <v>6.0107728426820692</v>
      </c>
      <c r="D101" s="28">
        <f>D118/D106*100</f>
        <v>4.9716456729661695</v>
      </c>
    </row>
    <row r="102" spans="1:4" x14ac:dyDescent="0.25">
      <c r="A102" s="3" t="s">
        <v>14</v>
      </c>
      <c r="B102" s="6">
        <f>B119/B106*100</f>
        <v>6.8301672536905516</v>
      </c>
      <c r="C102" s="6">
        <f>C119/C106*100</f>
        <v>6.8984684680376978</v>
      </c>
      <c r="D102" s="6">
        <f>D119/D106*100</f>
        <v>6.7440447557923155</v>
      </c>
    </row>
    <row r="103" spans="1:4" x14ac:dyDescent="0.25">
      <c r="A103" s="20"/>
      <c r="B103" s="21"/>
      <c r="C103" s="21"/>
      <c r="D103" s="21"/>
    </row>
    <row r="104" spans="1:4" x14ac:dyDescent="0.25">
      <c r="A104" s="3" t="s">
        <v>16</v>
      </c>
      <c r="B104" s="7">
        <v>981.35500000000002</v>
      </c>
      <c r="C104" s="7">
        <v>979.79899999999998</v>
      </c>
      <c r="D104" s="7">
        <v>980.04899999999998</v>
      </c>
    </row>
    <row r="105" spans="1:4" x14ac:dyDescent="0.25">
      <c r="A105" s="20" t="s">
        <v>17</v>
      </c>
      <c r="B105" s="24">
        <v>980.86900000000003</v>
      </c>
      <c r="C105" s="24">
        <v>979.79899999999998</v>
      </c>
      <c r="D105" s="90">
        <v>980.04899999999998</v>
      </c>
    </row>
    <row r="106" spans="1:4" x14ac:dyDescent="0.25">
      <c r="A106" s="3" t="s">
        <v>18</v>
      </c>
      <c r="B106" s="7">
        <v>831.31200000000001</v>
      </c>
      <c r="C106" s="7">
        <v>836.548</v>
      </c>
      <c r="D106" s="7">
        <v>837.79100000000005</v>
      </c>
    </row>
    <row r="107" spans="1:4" x14ac:dyDescent="0.25">
      <c r="A107" s="20" t="s">
        <v>19</v>
      </c>
      <c r="B107" s="24">
        <v>767.053</v>
      </c>
      <c r="C107" s="24">
        <v>770.10599999999999</v>
      </c>
      <c r="D107" s="90">
        <v>768.26</v>
      </c>
    </row>
    <row r="108" spans="1:4" x14ac:dyDescent="0.25">
      <c r="A108" s="3" t="s">
        <v>20</v>
      </c>
      <c r="B108" s="7">
        <v>64.259</v>
      </c>
      <c r="C108" s="7">
        <v>66.441999999999993</v>
      </c>
      <c r="D108" s="7">
        <v>69.531000000000006</v>
      </c>
    </row>
    <row r="109" spans="1:4" x14ac:dyDescent="0.25">
      <c r="A109" s="20" t="s">
        <v>21</v>
      </c>
      <c r="B109" s="24">
        <v>56.527999999999999</v>
      </c>
      <c r="C109" s="24">
        <v>61.165999999999997</v>
      </c>
      <c r="D109" s="90">
        <v>64.090999999999994</v>
      </c>
    </row>
    <row r="110" spans="1:4" x14ac:dyDescent="0.25">
      <c r="A110" s="3" t="s">
        <v>22</v>
      </c>
      <c r="B110" s="7">
        <v>7.7309999999999999</v>
      </c>
      <c r="C110" s="7">
        <v>5.2759999999999998</v>
      </c>
      <c r="D110" s="7">
        <v>5.4409999999999998</v>
      </c>
    </row>
    <row r="111" spans="1:4" x14ac:dyDescent="0.25">
      <c r="A111" s="20" t="s">
        <v>23</v>
      </c>
      <c r="B111" s="24">
        <v>149.55600000000001</v>
      </c>
      <c r="C111" s="24">
        <v>143.251</v>
      </c>
      <c r="D111" s="90">
        <v>142.25800000000001</v>
      </c>
    </row>
    <row r="112" spans="1:4" x14ac:dyDescent="0.25">
      <c r="A112" s="3" t="s">
        <v>24</v>
      </c>
      <c r="B112" s="7">
        <v>238.869</v>
      </c>
      <c r="C112" s="7">
        <v>237.39699999999999</v>
      </c>
      <c r="D112" s="7">
        <v>228.49799999999999</v>
      </c>
    </row>
    <row r="113" spans="1:4" x14ac:dyDescent="0.25">
      <c r="A113" s="20" t="s">
        <v>12</v>
      </c>
      <c r="B113" s="24">
        <v>82.25</v>
      </c>
      <c r="C113" s="24">
        <v>82.79</v>
      </c>
      <c r="D113" s="90">
        <v>69.11</v>
      </c>
    </row>
    <row r="114" spans="1:4" x14ac:dyDescent="0.25">
      <c r="A114" s="3" t="s">
        <v>13</v>
      </c>
      <c r="B114" s="7">
        <v>151.91200000000001</v>
      </c>
      <c r="C114" s="7">
        <v>164.773</v>
      </c>
      <c r="D114" s="7">
        <v>134.44800000000001</v>
      </c>
    </row>
    <row r="115" spans="1:4" x14ac:dyDescent="0.25">
      <c r="A115" s="20" t="s">
        <v>14</v>
      </c>
      <c r="B115" s="24">
        <v>199.75299999999999</v>
      </c>
      <c r="C115" s="24">
        <v>196.523</v>
      </c>
      <c r="D115" s="90">
        <v>195.00299999999999</v>
      </c>
    </row>
    <row r="116" spans="1:4" x14ac:dyDescent="0.25">
      <c r="A116" s="3" t="s">
        <v>25</v>
      </c>
      <c r="B116" s="7">
        <v>68.897999999999996</v>
      </c>
      <c r="C116" s="7">
        <v>71.375</v>
      </c>
      <c r="D116" s="7">
        <v>68.123999999999995</v>
      </c>
    </row>
    <row r="117" spans="1:4" x14ac:dyDescent="0.25">
      <c r="A117" s="20" t="s">
        <v>12</v>
      </c>
      <c r="B117" s="24">
        <v>23.722000000000001</v>
      </c>
      <c r="C117" s="24">
        <v>26.152999999999999</v>
      </c>
      <c r="D117" s="90">
        <v>23.038</v>
      </c>
    </row>
    <row r="118" spans="1:4" x14ac:dyDescent="0.25">
      <c r="A118" s="3" t="s">
        <v>13</v>
      </c>
      <c r="B118" s="7">
        <v>45.213999999999999</v>
      </c>
      <c r="C118" s="7">
        <v>50.283000000000001</v>
      </c>
      <c r="D118" s="7">
        <v>41.652000000000001</v>
      </c>
    </row>
    <row r="119" spans="1:4" x14ac:dyDescent="0.25">
      <c r="A119" s="20" t="s">
        <v>14</v>
      </c>
      <c r="B119" s="24">
        <v>56.78</v>
      </c>
      <c r="C119" s="24">
        <v>57.709000000000003</v>
      </c>
      <c r="D119" s="90">
        <v>56.500999999999998</v>
      </c>
    </row>
    <row r="120" spans="1:4" x14ac:dyDescent="0.25">
      <c r="A120" s="37"/>
      <c r="B120" s="38"/>
      <c r="C120" s="38"/>
      <c r="D120" s="38"/>
    </row>
    <row r="122" spans="1:4" x14ac:dyDescent="0.25">
      <c r="A122" s="23" t="s">
        <v>51</v>
      </c>
    </row>
    <row r="123" spans="1:4" x14ac:dyDescent="0.25">
      <c r="A123" s="112" t="s">
        <v>4</v>
      </c>
      <c r="B123" s="54">
        <f t="shared" ref="B123:D124" si="8">+B87</f>
        <v>2014</v>
      </c>
      <c r="C123" s="54">
        <f t="shared" si="8"/>
        <v>2015</v>
      </c>
      <c r="D123" s="54">
        <f t="shared" si="8"/>
        <v>2016</v>
      </c>
    </row>
    <row r="124" spans="1:4" x14ac:dyDescent="0.25">
      <c r="A124" s="113"/>
      <c r="B124" s="5" t="str">
        <f t="shared" si="8"/>
        <v>Ene - Dic</v>
      </c>
      <c r="C124" s="5" t="str">
        <f t="shared" si="8"/>
        <v>Ene - Dic</v>
      </c>
      <c r="D124" s="5" t="str">
        <f t="shared" si="8"/>
        <v>Ene - Dic</v>
      </c>
    </row>
    <row r="125" spans="1:4" x14ac:dyDescent="0.25">
      <c r="A125" s="27" t="s">
        <v>5</v>
      </c>
      <c r="B125" s="28">
        <f t="shared" ref="B125:D126" si="9">B141/B140*100</f>
        <v>99.906375807508653</v>
      </c>
      <c r="C125" s="28">
        <f t="shared" si="9"/>
        <v>100</v>
      </c>
      <c r="D125" s="28">
        <f t="shared" si="9"/>
        <v>100</v>
      </c>
    </row>
    <row r="126" spans="1:4" x14ac:dyDescent="0.25">
      <c r="A126" s="3" t="s">
        <v>6</v>
      </c>
      <c r="B126" s="6">
        <f t="shared" si="9"/>
        <v>36.369400462976813</v>
      </c>
      <c r="C126" s="6">
        <f t="shared" si="9"/>
        <v>38.420992256954406</v>
      </c>
      <c r="D126" s="6">
        <f t="shared" si="9"/>
        <v>37.95127387776126</v>
      </c>
    </row>
    <row r="127" spans="1:4" x14ac:dyDescent="0.25">
      <c r="A127" s="27" t="s">
        <v>7</v>
      </c>
      <c r="B127" s="28">
        <f t="shared" ref="B127:D128" si="10">B143/B141*100</f>
        <v>34.447308972219396</v>
      </c>
      <c r="C127" s="28">
        <f t="shared" si="10"/>
        <v>36.611605009081352</v>
      </c>
      <c r="D127" s="28">
        <f t="shared" si="10"/>
        <v>36.209510227499777</v>
      </c>
    </row>
    <row r="128" spans="1:4" x14ac:dyDescent="0.25">
      <c r="A128" s="3" t="s">
        <v>8</v>
      </c>
      <c r="B128" s="6">
        <f t="shared" si="10"/>
        <v>5.2849138734471452</v>
      </c>
      <c r="C128" s="6">
        <f t="shared" si="10"/>
        <v>4.7093714700862357</v>
      </c>
      <c r="D128" s="6">
        <f t="shared" si="10"/>
        <v>4.5899564816290654</v>
      </c>
    </row>
    <row r="129" spans="1:4" x14ac:dyDescent="0.25">
      <c r="A129" s="27" t="s">
        <v>9</v>
      </c>
      <c r="B129" s="28">
        <f>B145/B142*100</f>
        <v>4.2948148635461552</v>
      </c>
      <c r="C129" s="28">
        <f>C145/C142*100</f>
        <v>3.8783644587755828</v>
      </c>
      <c r="D129" s="28">
        <f>D145/D142*100</f>
        <v>3.5703418196571661</v>
      </c>
    </row>
    <row r="130" spans="1:4" x14ac:dyDescent="0.25">
      <c r="A130" s="3" t="s">
        <v>10</v>
      </c>
      <c r="B130" s="6">
        <f>B146/B142*100</f>
        <v>0.99009900990099009</v>
      </c>
      <c r="C130" s="6">
        <f>C146/C142*100</f>
        <v>0.83050940232184345</v>
      </c>
      <c r="D130" s="6">
        <f>D146/D142*100</f>
        <v>1.0191316611846077</v>
      </c>
    </row>
    <row r="131" spans="1:4" x14ac:dyDescent="0.25">
      <c r="A131" s="27" t="s">
        <v>11</v>
      </c>
      <c r="B131" s="28">
        <f>B148/B142*100</f>
        <v>22.461432189730598</v>
      </c>
      <c r="C131" s="28">
        <f>C148/C142*100</f>
        <v>20.229298222043081</v>
      </c>
      <c r="D131" s="28">
        <f>D148/D142*100</f>
        <v>18.158414598215796</v>
      </c>
    </row>
    <row r="132" spans="1:4" x14ac:dyDescent="0.25">
      <c r="A132" s="3" t="s">
        <v>12</v>
      </c>
      <c r="B132" s="6">
        <f>B149/B142*100</f>
        <v>11.280330690876395</v>
      </c>
      <c r="C132" s="6">
        <f>C149/C142*100</f>
        <v>10.01189285483253</v>
      </c>
      <c r="D132" s="6">
        <f>D149/D142*100</f>
        <v>8.4346427484676809</v>
      </c>
    </row>
    <row r="133" spans="1:4" x14ac:dyDescent="0.25">
      <c r="A133" s="20" t="s">
        <v>13</v>
      </c>
      <c r="B133" s="28">
        <f>B150/B142*100</f>
        <v>9.937173119305287</v>
      </c>
      <c r="C133" s="28">
        <f>C150/C142*100</f>
        <v>9.5292121356880166</v>
      </c>
      <c r="D133" s="28">
        <f>D150/D142*100</f>
        <v>6.4746255536396529</v>
      </c>
    </row>
    <row r="134" spans="1:4" x14ac:dyDescent="0.25">
      <c r="A134" s="3" t="s">
        <v>14</v>
      </c>
      <c r="B134" s="6">
        <f>B151/B142*100</f>
        <v>15.683694615308708</v>
      </c>
      <c r="C134" s="6">
        <f>C151/C142*100</f>
        <v>14.359004981065979</v>
      </c>
      <c r="D134" s="6">
        <f>D151/D142*100</f>
        <v>12.927516071851198</v>
      </c>
    </row>
    <row r="135" spans="1:4" x14ac:dyDescent="0.25">
      <c r="A135" s="27" t="s">
        <v>15</v>
      </c>
      <c r="B135" s="28">
        <f>B152/B142*100</f>
        <v>3.856781026939903</v>
      </c>
      <c r="C135" s="28">
        <f>C152/C142*100</f>
        <v>3.659416503699723</v>
      </c>
      <c r="D135" s="28">
        <f>D152/D142*100</f>
        <v>3.1453011268408368</v>
      </c>
    </row>
    <row r="136" spans="1:4" x14ac:dyDescent="0.25">
      <c r="A136" s="3" t="s">
        <v>12</v>
      </c>
      <c r="B136" s="6">
        <f>B153/B142*100</f>
        <v>2.2241592930057128</v>
      </c>
      <c r="C136" s="6">
        <f>C153/C142*100</f>
        <v>2.2163504361542787</v>
      </c>
      <c r="D136" s="6">
        <f>D153/D142*100</f>
        <v>1.3234221571781164</v>
      </c>
    </row>
    <row r="137" spans="1:4" x14ac:dyDescent="0.25">
      <c r="A137" s="20" t="s">
        <v>13</v>
      </c>
      <c r="B137" s="28">
        <f>B154/B142*100</f>
        <v>1.510366983542208</v>
      </c>
      <c r="C137" s="28">
        <f>C154/C142*100</f>
        <v>1.328616000119426</v>
      </c>
      <c r="D137" s="28">
        <f>D154/D142*100</f>
        <v>1.3070001304102126</v>
      </c>
    </row>
    <row r="138" spans="1:4" x14ac:dyDescent="0.25">
      <c r="A138" s="3" t="s">
        <v>14</v>
      </c>
      <c r="B138" s="6">
        <f>B155/B142*100</f>
        <v>2.1282194664649192</v>
      </c>
      <c r="C138" s="6">
        <f>C155/C142*100</f>
        <v>1.9172874338802055</v>
      </c>
      <c r="D138" s="6">
        <f>D155/D142*100</f>
        <v>2.2396746506696803</v>
      </c>
    </row>
    <row r="139" spans="1:4" x14ac:dyDescent="0.25">
      <c r="A139" s="20"/>
    </row>
    <row r="140" spans="1:4" x14ac:dyDescent="0.25">
      <c r="A140" s="3" t="s">
        <v>16</v>
      </c>
      <c r="B140" s="7">
        <v>502.00700000000001</v>
      </c>
      <c r="C140" s="7">
        <v>523.04999999999995</v>
      </c>
      <c r="D140" s="7">
        <v>545.53899999999999</v>
      </c>
    </row>
    <row r="141" spans="1:4" x14ac:dyDescent="0.25">
      <c r="A141" s="20" t="s">
        <v>17</v>
      </c>
      <c r="B141" s="24">
        <v>501.53699999999998</v>
      </c>
      <c r="C141" s="24">
        <v>523.04999999999995</v>
      </c>
      <c r="D141" s="90">
        <v>545.53899999999999</v>
      </c>
    </row>
    <row r="142" spans="1:4" x14ac:dyDescent="0.25">
      <c r="A142" s="3" t="s">
        <v>18</v>
      </c>
      <c r="B142" s="7">
        <v>182.40600000000001</v>
      </c>
      <c r="C142" s="7">
        <v>200.96100000000001</v>
      </c>
      <c r="D142" s="7">
        <v>207.03899999999999</v>
      </c>
    </row>
    <row r="143" spans="1:4" x14ac:dyDescent="0.25">
      <c r="A143" s="20" t="s">
        <v>19</v>
      </c>
      <c r="B143" s="24">
        <v>172.76599999999999</v>
      </c>
      <c r="C143" s="24">
        <v>191.49700000000001</v>
      </c>
      <c r="D143" s="90">
        <v>197.53700000000001</v>
      </c>
    </row>
    <row r="144" spans="1:4" x14ac:dyDescent="0.25">
      <c r="A144" s="3" t="s">
        <v>20</v>
      </c>
      <c r="B144" s="7">
        <v>9.64</v>
      </c>
      <c r="C144" s="7">
        <v>9.4640000000000004</v>
      </c>
      <c r="D144" s="7">
        <v>9.5030000000000001</v>
      </c>
    </row>
    <row r="145" spans="1:4" x14ac:dyDescent="0.25">
      <c r="A145" s="20" t="s">
        <v>21</v>
      </c>
      <c r="B145" s="24">
        <v>7.8339999999999996</v>
      </c>
      <c r="C145" s="24">
        <v>7.7939999999999996</v>
      </c>
      <c r="D145" s="90">
        <v>7.3920000000000003</v>
      </c>
    </row>
    <row r="146" spans="1:4" x14ac:dyDescent="0.25">
      <c r="A146" s="3" t="s">
        <v>22</v>
      </c>
      <c r="B146" s="7">
        <v>1.806</v>
      </c>
      <c r="C146" s="7">
        <v>1.669</v>
      </c>
      <c r="D146" s="7">
        <v>2.11</v>
      </c>
    </row>
    <row r="147" spans="1:4" x14ac:dyDescent="0.25">
      <c r="A147" s="20" t="s">
        <v>23</v>
      </c>
      <c r="B147" s="24">
        <v>319.13</v>
      </c>
      <c r="C147" s="24">
        <v>322.089</v>
      </c>
      <c r="D147" s="90">
        <v>338.5</v>
      </c>
    </row>
    <row r="148" spans="1:4" x14ac:dyDescent="0.25">
      <c r="A148" s="3" t="s">
        <v>24</v>
      </c>
      <c r="B148" s="7">
        <v>40.970999999999997</v>
      </c>
      <c r="C148" s="7">
        <v>40.652999999999999</v>
      </c>
      <c r="D148" s="7">
        <v>37.594999999999999</v>
      </c>
    </row>
    <row r="149" spans="1:4" x14ac:dyDescent="0.25">
      <c r="A149" s="20" t="s">
        <v>12</v>
      </c>
      <c r="B149" s="24">
        <v>20.576000000000001</v>
      </c>
      <c r="C149" s="24">
        <v>20.12</v>
      </c>
      <c r="D149" s="90">
        <v>17.463000000000001</v>
      </c>
    </row>
    <row r="150" spans="1:4" x14ac:dyDescent="0.25">
      <c r="A150" s="3" t="s">
        <v>13</v>
      </c>
      <c r="B150" s="7">
        <v>18.126000000000001</v>
      </c>
      <c r="C150" s="7">
        <v>19.149999999999999</v>
      </c>
      <c r="D150" s="7">
        <v>13.404999999999999</v>
      </c>
    </row>
    <row r="151" spans="1:4" x14ac:dyDescent="0.25">
      <c r="A151" s="20" t="s">
        <v>14</v>
      </c>
      <c r="B151" s="24">
        <v>28.608000000000001</v>
      </c>
      <c r="C151" s="24">
        <v>28.856000000000002</v>
      </c>
      <c r="D151" s="90">
        <v>26.765000000000001</v>
      </c>
    </row>
    <row r="152" spans="1:4" x14ac:dyDescent="0.25">
      <c r="A152" s="3" t="s">
        <v>25</v>
      </c>
      <c r="B152" s="7">
        <v>7.0350000000000001</v>
      </c>
      <c r="C152" s="7">
        <v>7.3540000000000001</v>
      </c>
      <c r="D152" s="7">
        <v>6.5119999999999996</v>
      </c>
    </row>
    <row r="153" spans="1:4" x14ac:dyDescent="0.25">
      <c r="A153" s="20" t="s">
        <v>12</v>
      </c>
      <c r="B153" s="24">
        <v>4.0570000000000004</v>
      </c>
      <c r="C153" s="24">
        <v>4.4539999999999997</v>
      </c>
      <c r="D153" s="90">
        <v>2.74</v>
      </c>
    </row>
    <row r="154" spans="1:4" x14ac:dyDescent="0.25">
      <c r="A154" s="3" t="s">
        <v>13</v>
      </c>
      <c r="B154" s="7">
        <v>2.7549999999999999</v>
      </c>
      <c r="C154" s="7">
        <v>2.67</v>
      </c>
      <c r="D154" s="7">
        <v>2.706</v>
      </c>
    </row>
    <row r="155" spans="1:4" x14ac:dyDescent="0.25">
      <c r="A155" s="20" t="s">
        <v>14</v>
      </c>
      <c r="B155" s="24">
        <v>3.8820000000000001</v>
      </c>
      <c r="C155" s="24">
        <v>3.8530000000000002</v>
      </c>
      <c r="D155" s="90">
        <v>4.6369999999999996</v>
      </c>
    </row>
    <row r="156" spans="1:4" x14ac:dyDescent="0.25">
      <c r="A156" s="37"/>
      <c r="B156" s="38"/>
      <c r="C156" s="38"/>
      <c r="D156" s="38"/>
    </row>
    <row r="158" spans="1:4" x14ac:dyDescent="0.25">
      <c r="A158" s="41" t="s">
        <v>52</v>
      </c>
    </row>
    <row r="159" spans="1:4" x14ac:dyDescent="0.25">
      <c r="A159" s="41" t="s">
        <v>53</v>
      </c>
    </row>
    <row r="160" spans="1:4" x14ac:dyDescent="0.25">
      <c r="A160" s="41" t="s">
        <v>86</v>
      </c>
    </row>
    <row r="161" spans="1:1" x14ac:dyDescent="0.25">
      <c r="A161" s="42" t="s">
        <v>54</v>
      </c>
    </row>
    <row r="162" spans="1:1" x14ac:dyDescent="0.25">
      <c r="A162" s="40" t="str">
        <f>+Indi_Medellín!A126</f>
        <v>Elaborado: Marzo de 2017</v>
      </c>
    </row>
  </sheetData>
  <mergeCells count="4">
    <mergeCell ref="A15:A16"/>
    <mergeCell ref="A51:A52"/>
    <mergeCell ref="A87:A88"/>
    <mergeCell ref="A123:A1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showGridLines="0" topLeftCell="A4" workbookViewId="0">
      <selection activeCell="F20" sqref="F20"/>
    </sheetView>
  </sheetViews>
  <sheetFormatPr baseColWidth="10" defaultRowHeight="15" x14ac:dyDescent="0.25"/>
  <cols>
    <col min="1" max="1" width="38.5703125" customWidth="1"/>
    <col min="2" max="2" width="11.7109375" customWidth="1"/>
    <col min="3" max="4" width="11.7109375" style="65" customWidth="1"/>
  </cols>
  <sheetData>
    <row r="1" spans="1:4" x14ac:dyDescent="0.25">
      <c r="A1" s="8"/>
    </row>
    <row r="2" spans="1:4" x14ac:dyDescent="0.25">
      <c r="A2" s="8"/>
    </row>
    <row r="3" spans="1:4" x14ac:dyDescent="0.25">
      <c r="A3" s="8"/>
    </row>
    <row r="4" spans="1:4" x14ac:dyDescent="0.25">
      <c r="A4" s="8"/>
    </row>
    <row r="5" spans="1:4" x14ac:dyDescent="0.25">
      <c r="A5" s="8"/>
    </row>
    <row r="6" spans="1:4" x14ac:dyDescent="0.25">
      <c r="A6" s="8"/>
    </row>
    <row r="7" spans="1:4" x14ac:dyDescent="0.25">
      <c r="A7" s="1" t="s">
        <v>0</v>
      </c>
    </row>
    <row r="8" spans="1:4" x14ac:dyDescent="0.25">
      <c r="A8" s="1" t="s">
        <v>59</v>
      </c>
    </row>
    <row r="9" spans="1:4" x14ac:dyDescent="0.25">
      <c r="A9" s="2" t="s">
        <v>69</v>
      </c>
    </row>
    <row r="10" spans="1:4" x14ac:dyDescent="0.25">
      <c r="A10" s="23" t="s">
        <v>99</v>
      </c>
    </row>
    <row r="11" spans="1:4" ht="15.75" x14ac:dyDescent="0.25">
      <c r="A11" s="10"/>
    </row>
    <row r="12" spans="1:4" x14ac:dyDescent="0.25">
      <c r="A12" s="11" t="s">
        <v>47</v>
      </c>
    </row>
    <row r="13" spans="1:4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4" x14ac:dyDescent="0.25">
      <c r="A14" s="115"/>
      <c r="B14" s="33" t="str">
        <f>+'ocup ramas'!B14</f>
        <v>Ene - Dic</v>
      </c>
      <c r="C14" s="33" t="str">
        <f>+'ocup ramas'!C14</f>
        <v>Ene - Dic</v>
      </c>
      <c r="D14" s="33" t="str">
        <f>+'ocup ramas'!D14</f>
        <v>Ene - Dic</v>
      </c>
    </row>
    <row r="15" spans="1:4" x14ac:dyDescent="0.25">
      <c r="A15" s="12"/>
      <c r="B15" s="15"/>
      <c r="C15" s="15"/>
      <c r="D15" s="15"/>
    </row>
    <row r="16" spans="1:4" x14ac:dyDescent="0.25">
      <c r="A16" s="13" t="s">
        <v>55</v>
      </c>
      <c r="B16" s="16">
        <v>1072.8710000000001</v>
      </c>
      <c r="C16" s="16">
        <v>1101.8789999999999</v>
      </c>
      <c r="D16" s="16">
        <v>1102.9269999999999</v>
      </c>
    </row>
    <row r="17" spans="1:4" x14ac:dyDescent="0.25">
      <c r="A17" s="4" t="s">
        <v>37</v>
      </c>
      <c r="B17" s="45">
        <v>583.029</v>
      </c>
      <c r="C17" s="45">
        <v>621.28099999999995</v>
      </c>
      <c r="D17" s="45">
        <v>622.19500000000005</v>
      </c>
    </row>
    <row r="18" spans="1:4" x14ac:dyDescent="0.25">
      <c r="A18" s="13" t="s">
        <v>38</v>
      </c>
      <c r="B18" s="16">
        <v>39.915999999999997</v>
      </c>
      <c r="C18" s="16">
        <v>44.238</v>
      </c>
      <c r="D18" s="16">
        <v>41.314</v>
      </c>
    </row>
    <row r="19" spans="1:4" x14ac:dyDescent="0.25">
      <c r="A19" s="4" t="s">
        <v>39</v>
      </c>
      <c r="B19" s="45">
        <v>39.804000000000002</v>
      </c>
      <c r="C19" s="45">
        <v>36.457999999999998</v>
      </c>
      <c r="D19" s="45">
        <v>34.920999999999999</v>
      </c>
    </row>
    <row r="20" spans="1:4" x14ac:dyDescent="0.25">
      <c r="A20" s="13" t="s">
        <v>40</v>
      </c>
      <c r="B20" s="16">
        <v>339.70299999999997</v>
      </c>
      <c r="C20" s="16">
        <v>329.53800000000001</v>
      </c>
      <c r="D20" s="16">
        <v>341.1</v>
      </c>
    </row>
    <row r="21" spans="1:4" x14ac:dyDescent="0.25">
      <c r="A21" s="4" t="s">
        <v>41</v>
      </c>
      <c r="B21" s="45">
        <v>56.408999999999999</v>
      </c>
      <c r="C21" s="45">
        <v>54.472999999999999</v>
      </c>
      <c r="D21" s="45">
        <v>49.96</v>
      </c>
    </row>
    <row r="22" spans="1:4" x14ac:dyDescent="0.25">
      <c r="A22" s="13" t="s">
        <v>42</v>
      </c>
      <c r="B22" s="16">
        <v>11.223000000000001</v>
      </c>
      <c r="C22" s="16">
        <v>13.083</v>
      </c>
      <c r="D22" s="16">
        <v>9.6080000000000005</v>
      </c>
    </row>
    <row r="23" spans="1:4" x14ac:dyDescent="0.25">
      <c r="A23" s="4" t="s">
        <v>43</v>
      </c>
      <c r="B23" s="45">
        <v>1.0880000000000001</v>
      </c>
      <c r="C23" s="45">
        <v>1.552</v>
      </c>
      <c r="D23" s="45">
        <v>2.274</v>
      </c>
    </row>
    <row r="24" spans="1:4" x14ac:dyDescent="0.25">
      <c r="A24" s="13" t="s">
        <v>96</v>
      </c>
      <c r="B24" s="16">
        <v>0.44800000000000001</v>
      </c>
      <c r="C24" s="16">
        <v>0.38500000000000001</v>
      </c>
      <c r="D24" s="16">
        <v>0.78700000000000003</v>
      </c>
    </row>
    <row r="25" spans="1:4" x14ac:dyDescent="0.25">
      <c r="A25" s="14" t="s">
        <v>44</v>
      </c>
      <c r="B25" s="46">
        <v>1.2509999999999999</v>
      </c>
      <c r="C25" s="46">
        <v>0.872</v>
      </c>
      <c r="D25" s="46">
        <v>0.76900000000000002</v>
      </c>
    </row>
    <row r="27" spans="1:4" x14ac:dyDescent="0.25">
      <c r="A27" s="11" t="s">
        <v>48</v>
      </c>
    </row>
    <row r="28" spans="1:4" x14ac:dyDescent="0.25">
      <c r="A28" s="114" t="s">
        <v>4</v>
      </c>
      <c r="B28" s="54">
        <v>2014</v>
      </c>
      <c r="C28" s="54">
        <v>2015</v>
      </c>
      <c r="D28" s="54">
        <v>2016</v>
      </c>
    </row>
    <row r="29" spans="1:4" x14ac:dyDescent="0.25">
      <c r="A29" s="115"/>
      <c r="B29" s="5" t="str">
        <f>+B14</f>
        <v>Ene - Dic</v>
      </c>
      <c r="C29" s="5" t="str">
        <f>+C14</f>
        <v>Ene - Dic</v>
      </c>
      <c r="D29" s="5" t="str">
        <f>+D14</f>
        <v>Ene - Dic</v>
      </c>
    </row>
    <row r="30" spans="1:4" x14ac:dyDescent="0.25">
      <c r="A30" s="12"/>
      <c r="B30" s="15"/>
      <c r="C30" s="15"/>
      <c r="D30" s="15"/>
    </row>
    <row r="31" spans="1:4" x14ac:dyDescent="0.25">
      <c r="A31" s="13" t="s">
        <v>116</v>
      </c>
      <c r="B31" s="72">
        <v>580.404</v>
      </c>
      <c r="C31" s="16">
        <v>590.51199999999994</v>
      </c>
      <c r="D31" s="16">
        <v>594.11900000000003</v>
      </c>
    </row>
    <row r="32" spans="1:4" x14ac:dyDescent="0.25">
      <c r="A32" s="4" t="s">
        <v>37</v>
      </c>
      <c r="B32" s="45">
        <v>330.94499999999999</v>
      </c>
      <c r="C32" s="45">
        <v>346.10599999999999</v>
      </c>
      <c r="D32" s="45">
        <v>346.77699999999999</v>
      </c>
    </row>
    <row r="33" spans="1:4" x14ac:dyDescent="0.25">
      <c r="A33" s="13" t="s">
        <v>38</v>
      </c>
      <c r="B33" s="16">
        <v>21.015000000000001</v>
      </c>
      <c r="C33" s="16">
        <v>22.64</v>
      </c>
      <c r="D33" s="16">
        <v>21.773</v>
      </c>
    </row>
    <row r="34" spans="1:4" x14ac:dyDescent="0.25">
      <c r="A34" s="4" t="s">
        <v>39</v>
      </c>
      <c r="B34" s="45">
        <v>0.83699999999999997</v>
      </c>
      <c r="C34" s="45">
        <v>1.35</v>
      </c>
      <c r="D34" s="45">
        <v>1.0249999999999999</v>
      </c>
    </row>
    <row r="35" spans="1:4" x14ac:dyDescent="0.25">
      <c r="A35" s="13" t="s">
        <v>40</v>
      </c>
      <c r="B35" s="16">
        <v>182.71</v>
      </c>
      <c r="C35" s="16">
        <v>177.33199999999999</v>
      </c>
      <c r="D35" s="16">
        <v>184.292</v>
      </c>
    </row>
    <row r="36" spans="1:4" x14ac:dyDescent="0.25">
      <c r="A36" s="4" t="s">
        <v>41</v>
      </c>
      <c r="B36" s="45">
        <v>40.195</v>
      </c>
      <c r="C36" s="45">
        <v>38.088999999999999</v>
      </c>
      <c r="D36" s="45">
        <v>35.277999999999999</v>
      </c>
    </row>
    <row r="37" spans="1:4" x14ac:dyDescent="0.25">
      <c r="A37" s="13" t="s">
        <v>42</v>
      </c>
      <c r="B37" s="16">
        <v>3.5590000000000002</v>
      </c>
      <c r="C37" s="16">
        <v>3.923</v>
      </c>
      <c r="D37" s="16">
        <v>2.863</v>
      </c>
    </row>
    <row r="38" spans="1:4" x14ac:dyDescent="0.25">
      <c r="A38" s="4" t="s">
        <v>43</v>
      </c>
      <c r="B38" s="45">
        <v>0.36299999999999999</v>
      </c>
      <c r="C38" s="45">
        <v>0.35499999999999998</v>
      </c>
      <c r="D38" s="45">
        <v>0.85499999999999998</v>
      </c>
    </row>
    <row r="39" spans="1:4" x14ac:dyDescent="0.25">
      <c r="A39" s="13" t="s">
        <v>96</v>
      </c>
      <c r="B39" s="16">
        <v>0.44800000000000001</v>
      </c>
      <c r="C39" s="16">
        <v>0.34</v>
      </c>
      <c r="D39" s="16">
        <v>0.66500000000000004</v>
      </c>
    </row>
    <row r="40" spans="1:4" x14ac:dyDescent="0.25">
      <c r="A40" s="14" t="s">
        <v>44</v>
      </c>
      <c r="B40" s="46">
        <v>0.33200000000000002</v>
      </c>
      <c r="C40" s="46">
        <v>0.377</v>
      </c>
      <c r="D40" s="46">
        <v>0.59</v>
      </c>
    </row>
    <row r="42" spans="1:4" x14ac:dyDescent="0.25">
      <c r="A42" s="11" t="s">
        <v>49</v>
      </c>
    </row>
    <row r="43" spans="1:4" x14ac:dyDescent="0.25">
      <c r="A43" s="114" t="s">
        <v>4</v>
      </c>
      <c r="B43" s="54">
        <v>2014</v>
      </c>
      <c r="C43" s="54">
        <v>2015</v>
      </c>
      <c r="D43" s="54">
        <v>2016</v>
      </c>
    </row>
    <row r="44" spans="1:4" x14ac:dyDescent="0.25">
      <c r="A44" s="115"/>
      <c r="B44" s="5" t="str">
        <f>+B29</f>
        <v>Ene - Dic</v>
      </c>
      <c r="C44" s="5" t="str">
        <f>+C29</f>
        <v>Ene - Dic</v>
      </c>
      <c r="D44" s="5" t="str">
        <f>+D29</f>
        <v>Ene - Dic</v>
      </c>
    </row>
    <row r="45" spans="1:4" x14ac:dyDescent="0.25">
      <c r="A45" s="12"/>
      <c r="B45" s="15"/>
      <c r="C45" s="15"/>
      <c r="D45" s="15"/>
    </row>
    <row r="46" spans="1:4" x14ac:dyDescent="0.25">
      <c r="A46" s="13" t="s">
        <v>116</v>
      </c>
      <c r="B46" s="16">
        <v>492.46699999999998</v>
      </c>
      <c r="C46" s="16">
        <v>511.36700000000002</v>
      </c>
      <c r="D46" s="16">
        <v>508.80799999999999</v>
      </c>
    </row>
    <row r="47" spans="1:4" x14ac:dyDescent="0.25">
      <c r="A47" s="4" t="s">
        <v>37</v>
      </c>
      <c r="B47" s="45">
        <v>252.084</v>
      </c>
      <c r="C47" s="45">
        <v>275.17500000000001</v>
      </c>
      <c r="D47" s="45">
        <v>275.41800000000001</v>
      </c>
    </row>
    <row r="48" spans="1:4" x14ac:dyDescent="0.25">
      <c r="A48" s="13" t="s">
        <v>38</v>
      </c>
      <c r="B48" s="16">
        <v>18.901</v>
      </c>
      <c r="C48" s="16">
        <v>21.597999999999999</v>
      </c>
      <c r="D48" s="16">
        <v>19.541</v>
      </c>
    </row>
    <row r="49" spans="1:4" x14ac:dyDescent="0.25">
      <c r="A49" s="4" t="s">
        <v>39</v>
      </c>
      <c r="B49" s="45">
        <v>38.966999999999999</v>
      </c>
      <c r="C49" s="45">
        <v>35.107999999999997</v>
      </c>
      <c r="D49" s="45">
        <v>33.896000000000001</v>
      </c>
    </row>
    <row r="50" spans="1:4" x14ac:dyDescent="0.25">
      <c r="A50" s="13" t="s">
        <v>40</v>
      </c>
      <c r="B50" s="16">
        <v>156.99299999999999</v>
      </c>
      <c r="C50" s="16">
        <v>152.20599999999999</v>
      </c>
      <c r="D50" s="16">
        <v>156.80799999999999</v>
      </c>
    </row>
    <row r="51" spans="1:4" x14ac:dyDescent="0.25">
      <c r="A51" s="4" t="s">
        <v>41</v>
      </c>
      <c r="B51" s="45">
        <v>16.213000000000001</v>
      </c>
      <c r="C51" s="45">
        <v>16.384</v>
      </c>
      <c r="D51" s="45">
        <v>14.682</v>
      </c>
    </row>
    <row r="52" spans="1:4" x14ac:dyDescent="0.25">
      <c r="A52" s="13" t="s">
        <v>42</v>
      </c>
      <c r="B52" s="16">
        <v>7.6639999999999997</v>
      </c>
      <c r="C52" s="16">
        <v>9.16</v>
      </c>
      <c r="D52" s="16">
        <v>6.7450000000000001</v>
      </c>
    </row>
    <row r="53" spans="1:4" x14ac:dyDescent="0.25">
      <c r="A53" s="4" t="s">
        <v>43</v>
      </c>
      <c r="B53" s="45">
        <v>0.72499999999999998</v>
      </c>
      <c r="C53" s="45">
        <v>1.1970000000000001</v>
      </c>
      <c r="D53" s="45">
        <v>1.419</v>
      </c>
    </row>
    <row r="54" spans="1:4" x14ac:dyDescent="0.25">
      <c r="A54" s="13" t="s">
        <v>96</v>
      </c>
      <c r="B54" s="16">
        <v>0</v>
      </c>
      <c r="C54" s="16">
        <v>4.4999999999999998E-2</v>
      </c>
      <c r="D54" s="16">
        <v>0.122</v>
      </c>
    </row>
    <row r="55" spans="1:4" x14ac:dyDescent="0.25">
      <c r="A55" s="14" t="s">
        <v>44</v>
      </c>
      <c r="B55" s="46">
        <v>0.91900000000000004</v>
      </c>
      <c r="C55" s="46">
        <v>0.495</v>
      </c>
      <c r="D55" s="46">
        <v>0.17899999999999999</v>
      </c>
    </row>
    <row r="57" spans="1:4" x14ac:dyDescent="0.25">
      <c r="A57" s="41" t="s">
        <v>118</v>
      </c>
    </row>
    <row r="58" spans="1:4" x14ac:dyDescent="0.25">
      <c r="A58" s="41" t="s">
        <v>53</v>
      </c>
    </row>
    <row r="59" spans="1:4" x14ac:dyDescent="0.25">
      <c r="A59" s="41" t="s">
        <v>86</v>
      </c>
    </row>
    <row r="60" spans="1:4" x14ac:dyDescent="0.25">
      <c r="A60" s="42" t="s">
        <v>54</v>
      </c>
    </row>
    <row r="61" spans="1:4" x14ac:dyDescent="0.25">
      <c r="A61" s="40" t="str">
        <f>+Indi_Medellín!A126</f>
        <v>Elaborado: Marzo de 2017</v>
      </c>
    </row>
  </sheetData>
  <mergeCells count="3">
    <mergeCell ref="A13:A14"/>
    <mergeCell ref="A28:A29"/>
    <mergeCell ref="A43:A4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86"/>
  <sheetViews>
    <sheetView showGridLines="0" topLeftCell="A4" zoomScaleNormal="100" workbookViewId="0">
      <selection activeCell="G45" sqref="G45"/>
    </sheetView>
  </sheetViews>
  <sheetFormatPr baseColWidth="10" defaultRowHeight="15" x14ac:dyDescent="0.25"/>
  <cols>
    <col min="1" max="1" width="38.5703125" customWidth="1"/>
    <col min="3" max="4" width="11.42578125" style="65"/>
  </cols>
  <sheetData>
    <row r="1" spans="1:6" x14ac:dyDescent="0.25">
      <c r="A1" s="8"/>
    </row>
    <row r="2" spans="1:6" x14ac:dyDescent="0.25">
      <c r="A2" s="8"/>
    </row>
    <row r="3" spans="1:6" x14ac:dyDescent="0.25">
      <c r="A3" s="8"/>
    </row>
    <row r="4" spans="1:6" x14ac:dyDescent="0.25">
      <c r="A4" s="8"/>
    </row>
    <row r="5" spans="1:6" x14ac:dyDescent="0.25">
      <c r="A5" s="8"/>
    </row>
    <row r="6" spans="1:6" x14ac:dyDescent="0.25">
      <c r="A6" s="9"/>
    </row>
    <row r="7" spans="1:6" x14ac:dyDescent="0.25">
      <c r="A7" s="1" t="s">
        <v>0</v>
      </c>
    </row>
    <row r="8" spans="1:6" x14ac:dyDescent="0.25">
      <c r="A8" s="1" t="s">
        <v>60</v>
      </c>
    </row>
    <row r="9" spans="1:6" x14ac:dyDescent="0.25">
      <c r="A9" s="2" t="s">
        <v>69</v>
      </c>
    </row>
    <row r="10" spans="1:6" x14ac:dyDescent="0.25">
      <c r="A10" s="23" t="s">
        <v>99</v>
      </c>
    </row>
    <row r="11" spans="1:6" ht="15.75" x14ac:dyDescent="0.25">
      <c r="A11" s="10"/>
    </row>
    <row r="12" spans="1:6" x14ac:dyDescent="0.25">
      <c r="A12" s="11" t="s">
        <v>47</v>
      </c>
    </row>
    <row r="13" spans="1:6" x14ac:dyDescent="0.25">
      <c r="A13" s="114" t="s">
        <v>4</v>
      </c>
      <c r="B13" s="54">
        <v>2014</v>
      </c>
      <c r="C13" s="54">
        <v>2015</v>
      </c>
      <c r="D13" s="54">
        <v>2016</v>
      </c>
    </row>
    <row r="14" spans="1:6" x14ac:dyDescent="0.25">
      <c r="A14" s="115"/>
      <c r="B14" s="5" t="str">
        <f>+'ocup psc'!B14</f>
        <v>Ene - Dic</v>
      </c>
      <c r="C14" s="5" t="str">
        <f>+'ocup psc'!C14</f>
        <v>Ene - Dic</v>
      </c>
      <c r="D14" s="5" t="str">
        <f>+'ocup psc'!D14</f>
        <v>Ene - Dic</v>
      </c>
    </row>
    <row r="15" spans="1:6" x14ac:dyDescent="0.25">
      <c r="A15" s="12"/>
      <c r="B15" s="15"/>
      <c r="C15" s="15"/>
      <c r="D15" s="15"/>
    </row>
    <row r="16" spans="1:6" x14ac:dyDescent="0.25">
      <c r="A16" s="13" t="s">
        <v>55</v>
      </c>
      <c r="B16" s="16">
        <v>1072.8710000000001</v>
      </c>
      <c r="C16" s="16">
        <v>1101.8789999999999</v>
      </c>
      <c r="D16" s="16">
        <v>1102.9269999999999</v>
      </c>
      <c r="F16" s="69"/>
    </row>
    <row r="17" spans="1:6" x14ac:dyDescent="0.25">
      <c r="A17" s="4" t="s">
        <v>70</v>
      </c>
      <c r="B17" s="7">
        <v>176.49600000000001</v>
      </c>
      <c r="C17" s="7">
        <v>164.87299999999999</v>
      </c>
      <c r="D17" s="7">
        <v>155.78399999999999</v>
      </c>
      <c r="F17" s="69"/>
    </row>
    <row r="18" spans="1:6" x14ac:dyDescent="0.25">
      <c r="A18" s="13" t="s">
        <v>71</v>
      </c>
      <c r="B18" s="16">
        <v>268.99799999999999</v>
      </c>
      <c r="C18" s="16">
        <v>206.863</v>
      </c>
      <c r="D18" s="16">
        <v>113.687</v>
      </c>
      <c r="F18" s="69"/>
    </row>
    <row r="19" spans="1:6" x14ac:dyDescent="0.25">
      <c r="A19" s="4" t="s">
        <v>72</v>
      </c>
      <c r="B19" s="7">
        <v>340.76499999999999</v>
      </c>
      <c r="C19" s="7">
        <v>396.09199999999998</v>
      </c>
      <c r="D19" s="7">
        <v>481.88499999999999</v>
      </c>
      <c r="F19" s="69"/>
    </row>
    <row r="20" spans="1:6" x14ac:dyDescent="0.25">
      <c r="A20" s="13" t="s">
        <v>73</v>
      </c>
      <c r="B20" s="16">
        <v>134.32300000000001</v>
      </c>
      <c r="C20" s="16">
        <v>137.85599999999999</v>
      </c>
      <c r="D20" s="16">
        <v>151.79</v>
      </c>
      <c r="F20" s="69"/>
    </row>
    <row r="21" spans="1:6" x14ac:dyDescent="0.25">
      <c r="A21" s="4" t="s">
        <v>74</v>
      </c>
      <c r="B21" s="7">
        <v>80.698999999999998</v>
      </c>
      <c r="C21" s="7">
        <v>83.421000000000006</v>
      </c>
      <c r="D21" s="7">
        <v>91.602999999999994</v>
      </c>
      <c r="F21" s="69"/>
    </row>
    <row r="22" spans="1:6" x14ac:dyDescent="0.25">
      <c r="A22" s="18" t="s">
        <v>26</v>
      </c>
      <c r="B22" s="17">
        <v>71.59</v>
      </c>
      <c r="C22" s="17">
        <v>112.773</v>
      </c>
      <c r="D22" s="17">
        <v>108.17700000000001</v>
      </c>
      <c r="F22" s="69"/>
    </row>
    <row r="23" spans="1:6" x14ac:dyDescent="0.25">
      <c r="B23" s="64"/>
      <c r="C23" s="64"/>
      <c r="D23" s="64"/>
    </row>
    <row r="24" spans="1:6" x14ac:dyDescent="0.25">
      <c r="A24" s="11" t="s">
        <v>48</v>
      </c>
      <c r="B24" s="64"/>
      <c r="C24" s="64"/>
      <c r="D24" s="64"/>
    </row>
    <row r="25" spans="1:6" x14ac:dyDescent="0.25">
      <c r="A25" s="114" t="s">
        <v>4</v>
      </c>
      <c r="B25" s="54">
        <v>2014</v>
      </c>
      <c r="C25" s="54">
        <f>+C13</f>
        <v>2015</v>
      </c>
      <c r="D25" s="54">
        <f>+D13</f>
        <v>2016</v>
      </c>
    </row>
    <row r="26" spans="1:6" x14ac:dyDescent="0.25">
      <c r="A26" s="115"/>
      <c r="B26" s="5" t="str">
        <f>+B14</f>
        <v>Ene - Dic</v>
      </c>
      <c r="C26" s="5" t="str">
        <f>+C14</f>
        <v>Ene - Dic</v>
      </c>
      <c r="D26" s="5" t="str">
        <f>+D14</f>
        <v>Ene - Dic</v>
      </c>
    </row>
    <row r="27" spans="1:6" x14ac:dyDescent="0.25">
      <c r="A27" s="12"/>
      <c r="B27" s="15"/>
      <c r="C27" s="15"/>
      <c r="D27" s="15"/>
    </row>
    <row r="28" spans="1:6" x14ac:dyDescent="0.25">
      <c r="A28" s="13" t="s">
        <v>56</v>
      </c>
      <c r="B28" s="16">
        <v>580.404</v>
      </c>
      <c r="C28" s="16">
        <v>590.51199999999994</v>
      </c>
      <c r="D28" s="16">
        <v>594.11900000000003</v>
      </c>
    </row>
    <row r="29" spans="1:6" x14ac:dyDescent="0.25">
      <c r="A29" s="4" t="s">
        <v>70</v>
      </c>
      <c r="B29" s="7">
        <v>66.480999999999995</v>
      </c>
      <c r="C29" s="7">
        <v>58.869</v>
      </c>
      <c r="D29" s="7">
        <v>58.878999999999998</v>
      </c>
    </row>
    <row r="30" spans="1:6" x14ac:dyDescent="0.25">
      <c r="A30" s="13" t="s">
        <v>71</v>
      </c>
      <c r="B30" s="16">
        <v>144.66</v>
      </c>
      <c r="C30" s="16">
        <v>102.82299999999999</v>
      </c>
      <c r="D30" s="16">
        <v>56.956000000000003</v>
      </c>
    </row>
    <row r="31" spans="1:6" x14ac:dyDescent="0.25">
      <c r="A31" s="4" t="s">
        <v>72</v>
      </c>
      <c r="B31" s="7">
        <v>203.226</v>
      </c>
      <c r="C31" s="7">
        <v>232.87899999999999</v>
      </c>
      <c r="D31" s="7">
        <v>269.447</v>
      </c>
    </row>
    <row r="32" spans="1:6" x14ac:dyDescent="0.25">
      <c r="A32" s="13" t="s">
        <v>73</v>
      </c>
      <c r="B32" s="16">
        <v>73.558999999999997</v>
      </c>
      <c r="C32" s="16">
        <v>79.936000000000007</v>
      </c>
      <c r="D32" s="16">
        <v>90.216999999999999</v>
      </c>
    </row>
    <row r="33" spans="1:4" x14ac:dyDescent="0.25">
      <c r="A33" s="4" t="s">
        <v>74</v>
      </c>
      <c r="B33" s="7">
        <v>49.692999999999998</v>
      </c>
      <c r="C33" s="7">
        <v>48.578000000000003</v>
      </c>
      <c r="D33" s="7">
        <v>52.52</v>
      </c>
    </row>
    <row r="34" spans="1:4" x14ac:dyDescent="0.25">
      <c r="A34" s="18" t="s">
        <v>26</v>
      </c>
      <c r="B34" s="17">
        <v>42.784999999999997</v>
      </c>
      <c r="C34" s="17">
        <v>67.427999999999997</v>
      </c>
      <c r="D34" s="17">
        <v>66.099999999999994</v>
      </c>
    </row>
    <row r="35" spans="1:4" x14ac:dyDescent="0.25">
      <c r="B35" s="64"/>
      <c r="C35" s="64"/>
      <c r="D35" s="64"/>
    </row>
    <row r="36" spans="1:4" x14ac:dyDescent="0.25">
      <c r="A36" s="11" t="s">
        <v>49</v>
      </c>
      <c r="B36" s="64"/>
      <c r="C36" s="64"/>
      <c r="D36" s="64"/>
    </row>
    <row r="37" spans="1:4" x14ac:dyDescent="0.25">
      <c r="A37" s="114" t="s">
        <v>4</v>
      </c>
      <c r="B37" s="54">
        <v>2014</v>
      </c>
      <c r="C37" s="54">
        <f>+C25</f>
        <v>2015</v>
      </c>
      <c r="D37" s="54">
        <f>+D25</f>
        <v>2016</v>
      </c>
    </row>
    <row r="38" spans="1:4" x14ac:dyDescent="0.25">
      <c r="A38" s="115"/>
      <c r="B38" s="5" t="str">
        <f>+B26</f>
        <v>Ene - Dic</v>
      </c>
      <c r="C38" s="5" t="str">
        <f>+C26</f>
        <v>Ene - Dic</v>
      </c>
      <c r="D38" s="5" t="str">
        <f>+D26</f>
        <v>Ene - Dic</v>
      </c>
    </row>
    <row r="39" spans="1:4" x14ac:dyDescent="0.25">
      <c r="A39" s="12"/>
      <c r="B39" s="15"/>
      <c r="C39" s="15"/>
      <c r="D39" s="15"/>
    </row>
    <row r="40" spans="1:4" x14ac:dyDescent="0.25">
      <c r="A40" s="13" t="s">
        <v>57</v>
      </c>
      <c r="B40" s="16">
        <v>492.46699999999998</v>
      </c>
      <c r="C40" s="73">
        <v>511.36700000000002</v>
      </c>
      <c r="D40" s="75">
        <v>508.80799999999999</v>
      </c>
    </row>
    <row r="41" spans="1:4" x14ac:dyDescent="0.25">
      <c r="A41" s="4" t="s">
        <v>70</v>
      </c>
      <c r="B41" s="7">
        <v>110.015</v>
      </c>
      <c r="C41" s="7">
        <v>106.004</v>
      </c>
      <c r="D41" s="7">
        <v>96.905000000000001</v>
      </c>
    </row>
    <row r="42" spans="1:4" x14ac:dyDescent="0.25">
      <c r="A42" s="13" t="s">
        <v>71</v>
      </c>
      <c r="B42" s="16">
        <v>124.33799999999999</v>
      </c>
      <c r="C42" s="16">
        <v>104.04</v>
      </c>
      <c r="D42" s="16">
        <v>56.731000000000002</v>
      </c>
    </row>
    <row r="43" spans="1:4" x14ac:dyDescent="0.25">
      <c r="A43" s="4" t="s">
        <v>72</v>
      </c>
      <c r="B43" s="7">
        <v>137.53899999999999</v>
      </c>
      <c r="C43" s="7">
        <v>163.21299999999999</v>
      </c>
      <c r="D43" s="7">
        <v>212.43800000000002</v>
      </c>
    </row>
    <row r="44" spans="1:4" x14ac:dyDescent="0.25">
      <c r="A44" s="13" t="s">
        <v>73</v>
      </c>
      <c r="B44" s="16">
        <v>60.762999999999998</v>
      </c>
      <c r="C44" s="16">
        <v>57.92</v>
      </c>
      <c r="D44" s="16">
        <v>61.573</v>
      </c>
    </row>
    <row r="45" spans="1:4" x14ac:dyDescent="0.25">
      <c r="A45" s="4" t="s">
        <v>74</v>
      </c>
      <c r="B45" s="7">
        <v>31.006</v>
      </c>
      <c r="C45" s="7">
        <v>34.844000000000001</v>
      </c>
      <c r="D45" s="7">
        <v>39.082999999999998</v>
      </c>
    </row>
    <row r="46" spans="1:4" x14ac:dyDescent="0.25">
      <c r="A46" s="18" t="s">
        <v>26</v>
      </c>
      <c r="B46" s="17">
        <v>28.805</v>
      </c>
      <c r="C46" s="17">
        <v>45.345999999999997</v>
      </c>
      <c r="D46" s="17">
        <v>42.076999999999998</v>
      </c>
    </row>
    <row r="47" spans="1:4" x14ac:dyDescent="0.25">
      <c r="D47" s="74"/>
    </row>
    <row r="48" spans="1:4" x14ac:dyDescent="0.25">
      <c r="A48" s="41" t="s">
        <v>52</v>
      </c>
    </row>
    <row r="49" spans="1:5" x14ac:dyDescent="0.25">
      <c r="A49" s="41" t="s">
        <v>53</v>
      </c>
    </row>
    <row r="50" spans="1:5" x14ac:dyDescent="0.25">
      <c r="A50" s="41" t="s">
        <v>86</v>
      </c>
    </row>
    <row r="51" spans="1:5" x14ac:dyDescent="0.25">
      <c r="A51" s="42" t="s">
        <v>54</v>
      </c>
    </row>
    <row r="52" spans="1:5" s="67" customFormat="1" ht="15" customHeight="1" x14ac:dyDescent="0.25">
      <c r="A52" s="68" t="s">
        <v>129</v>
      </c>
      <c r="B52" s="68"/>
      <c r="C52" s="68"/>
      <c r="D52" s="68"/>
      <c r="E52" s="68"/>
    </row>
    <row r="53" spans="1:5" x14ac:dyDescent="0.25">
      <c r="A53" s="40" t="str">
        <f>+Indi_Medellín!A126</f>
        <v>Elaborado: Marzo de 2017</v>
      </c>
    </row>
    <row r="86" spans="24:24" x14ac:dyDescent="0.25">
      <c r="X86" t="s">
        <v>97</v>
      </c>
    </row>
  </sheetData>
  <mergeCells count="3">
    <mergeCell ref="A13:A14"/>
    <mergeCell ref="A25:A26"/>
    <mergeCell ref="A37:A3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D225"/>
  <sheetViews>
    <sheetView workbookViewId="0">
      <selection activeCell="F14" sqref="F14"/>
    </sheetView>
  </sheetViews>
  <sheetFormatPr baseColWidth="10" defaultRowHeight="15" x14ac:dyDescent="0.25"/>
  <cols>
    <col min="1" max="1" width="27" style="21" customWidth="1"/>
    <col min="2" max="16384" width="11.42578125" style="21"/>
  </cols>
  <sheetData>
    <row r="8" spans="1:4" x14ac:dyDescent="0.25">
      <c r="A8" s="22" t="s">
        <v>0</v>
      </c>
    </row>
    <row r="9" spans="1:4" x14ac:dyDescent="0.25">
      <c r="A9" s="22" t="s">
        <v>125</v>
      </c>
    </row>
    <row r="10" spans="1:4" x14ac:dyDescent="0.25">
      <c r="A10" s="23" t="s">
        <v>124</v>
      </c>
    </row>
    <row r="11" spans="1:4" x14ac:dyDescent="0.25">
      <c r="A11" s="23" t="s">
        <v>99</v>
      </c>
    </row>
    <row r="14" spans="1:4" x14ac:dyDescent="0.25">
      <c r="A14" s="58" t="s">
        <v>100</v>
      </c>
    </row>
    <row r="15" spans="1:4" x14ac:dyDescent="0.25">
      <c r="A15" s="116" t="s">
        <v>4</v>
      </c>
      <c r="B15" s="54">
        <v>2014</v>
      </c>
      <c r="C15" s="54">
        <v>2015</v>
      </c>
      <c r="D15" s="54">
        <v>2016</v>
      </c>
    </row>
    <row r="16" spans="1:4" x14ac:dyDescent="0.25">
      <c r="A16" s="117"/>
      <c r="B16" s="33" t="str">
        <f>+Indi_Medellín!$B$16</f>
        <v>Ene - Dic</v>
      </c>
      <c r="C16" s="33" t="str">
        <f>+Indi_Medellín!$B$16</f>
        <v>Ene - Dic</v>
      </c>
      <c r="D16" s="33" t="str">
        <f>+Indi_Medellín!$B$16</f>
        <v>Ene - Dic</v>
      </c>
    </row>
    <row r="17" spans="1:4" x14ac:dyDescent="0.25">
      <c r="A17" s="12"/>
      <c r="B17" s="15"/>
      <c r="C17" s="15"/>
      <c r="D17" s="15"/>
    </row>
    <row r="18" spans="1:4" x14ac:dyDescent="0.25">
      <c r="A18" s="13" t="s">
        <v>123</v>
      </c>
      <c r="B18" s="63">
        <v>79.498000000000005</v>
      </c>
      <c r="C18" s="63">
        <v>81.430999999999997</v>
      </c>
      <c r="D18" s="63">
        <v>82.271000000000001</v>
      </c>
    </row>
    <row r="19" spans="1:4" x14ac:dyDescent="0.25">
      <c r="A19" s="4" t="s">
        <v>70</v>
      </c>
      <c r="B19" s="7">
        <v>13.053000000000001</v>
      </c>
      <c r="C19" s="7">
        <v>14.478</v>
      </c>
      <c r="D19" s="7">
        <v>11.781000000000001</v>
      </c>
    </row>
    <row r="20" spans="1:4" x14ac:dyDescent="0.25">
      <c r="A20" s="13" t="s">
        <v>71</v>
      </c>
      <c r="B20" s="24">
        <v>23.786999999999999</v>
      </c>
      <c r="C20" s="24">
        <v>18.532</v>
      </c>
      <c r="D20" s="24">
        <v>9.7850000000000001</v>
      </c>
    </row>
    <row r="21" spans="1:4" x14ac:dyDescent="0.25">
      <c r="A21" s="4" t="s">
        <v>72</v>
      </c>
      <c r="B21" s="7">
        <v>28.702000000000002</v>
      </c>
      <c r="C21" s="7">
        <v>32.225000000000001</v>
      </c>
      <c r="D21" s="7">
        <v>41.514000000000003</v>
      </c>
    </row>
    <row r="22" spans="1:4" x14ac:dyDescent="0.25">
      <c r="A22" s="13" t="s">
        <v>73</v>
      </c>
      <c r="B22" s="24">
        <v>8.6470000000000002</v>
      </c>
      <c r="C22" s="24">
        <v>8.1560000000000006</v>
      </c>
      <c r="D22" s="24">
        <v>10.173999999999999</v>
      </c>
    </row>
    <row r="23" spans="1:4" x14ac:dyDescent="0.25">
      <c r="A23" s="4" t="s">
        <v>74</v>
      </c>
      <c r="B23" s="7">
        <v>1.179</v>
      </c>
      <c r="C23" s="7">
        <v>1.768</v>
      </c>
      <c r="D23" s="7">
        <v>2.5590000000000002</v>
      </c>
    </row>
    <row r="24" spans="1:4" x14ac:dyDescent="0.25">
      <c r="A24" s="66" t="s">
        <v>26</v>
      </c>
      <c r="B24" s="30">
        <v>4.13</v>
      </c>
      <c r="C24" s="30">
        <v>6.2709999999999999</v>
      </c>
      <c r="D24" s="30">
        <v>6.4580000000000002</v>
      </c>
    </row>
    <row r="26" spans="1:4" x14ac:dyDescent="0.25">
      <c r="A26" s="59" t="s">
        <v>101</v>
      </c>
    </row>
    <row r="27" spans="1:4" x14ac:dyDescent="0.25">
      <c r="A27" s="116" t="s">
        <v>4</v>
      </c>
      <c r="B27" s="54">
        <v>2014</v>
      </c>
      <c r="C27" s="54">
        <f>+C15</f>
        <v>2015</v>
      </c>
      <c r="D27" s="54">
        <f>+D15</f>
        <v>2016</v>
      </c>
    </row>
    <row r="28" spans="1:4" x14ac:dyDescent="0.25">
      <c r="A28" s="117"/>
      <c r="B28" s="33" t="str">
        <f>+Indi_Medellín!$B$16</f>
        <v>Ene - Dic</v>
      </c>
      <c r="C28" s="33" t="str">
        <f>+Indi_Medellín!$B$16</f>
        <v>Ene - Dic</v>
      </c>
      <c r="D28" s="33" t="str">
        <f>+Indi_Medellín!$B$16</f>
        <v>Ene - Dic</v>
      </c>
    </row>
    <row r="29" spans="1:4" x14ac:dyDescent="0.25">
      <c r="A29" s="12"/>
      <c r="B29" s="15"/>
      <c r="C29" s="15"/>
      <c r="D29" s="15"/>
    </row>
    <row r="30" spans="1:4" x14ac:dyDescent="0.25">
      <c r="A30" s="20" t="s">
        <v>123</v>
      </c>
      <c r="B30" s="63">
        <v>98.558000000000007</v>
      </c>
      <c r="C30" s="63">
        <v>101.107</v>
      </c>
      <c r="D30" s="63">
        <v>101.56</v>
      </c>
    </row>
    <row r="31" spans="1:4" x14ac:dyDescent="0.25">
      <c r="A31" s="4" t="s">
        <v>70</v>
      </c>
      <c r="B31" s="7">
        <v>13.186</v>
      </c>
      <c r="C31" s="7">
        <v>11.053000000000001</v>
      </c>
      <c r="D31" s="7">
        <v>12.082000000000001</v>
      </c>
    </row>
    <row r="32" spans="1:4" x14ac:dyDescent="0.25">
      <c r="A32" s="20" t="s">
        <v>71</v>
      </c>
      <c r="B32" s="24">
        <v>17.914000000000001</v>
      </c>
      <c r="C32" s="24">
        <v>13.955</v>
      </c>
      <c r="D32" s="24">
        <v>7.2160000000000002</v>
      </c>
    </row>
    <row r="33" spans="1:4" x14ac:dyDescent="0.25">
      <c r="A33" s="4" t="s">
        <v>72</v>
      </c>
      <c r="B33" s="7">
        <v>31.292999999999999</v>
      </c>
      <c r="C33" s="7">
        <v>32.770000000000003</v>
      </c>
      <c r="D33" s="7">
        <v>39.239999999999995</v>
      </c>
    </row>
    <row r="34" spans="1:4" x14ac:dyDescent="0.25">
      <c r="A34" s="20" t="s">
        <v>73</v>
      </c>
      <c r="B34" s="24">
        <v>15.638</v>
      </c>
      <c r="C34" s="24">
        <v>17.751000000000001</v>
      </c>
      <c r="D34" s="24">
        <v>16.385000000000002</v>
      </c>
    </row>
    <row r="35" spans="1:4" x14ac:dyDescent="0.25">
      <c r="A35" s="4" t="s">
        <v>74</v>
      </c>
      <c r="B35" s="7">
        <v>11.721</v>
      </c>
      <c r="C35" s="7">
        <v>12.548</v>
      </c>
      <c r="D35" s="7">
        <v>15.536</v>
      </c>
    </row>
    <row r="36" spans="1:4" x14ac:dyDescent="0.25">
      <c r="A36" s="66" t="s">
        <v>26</v>
      </c>
      <c r="B36" s="30">
        <v>8.8059999999999992</v>
      </c>
      <c r="C36" s="30">
        <v>13.03</v>
      </c>
      <c r="D36" s="30">
        <v>11.102</v>
      </c>
    </row>
    <row r="39" spans="1:4" x14ac:dyDescent="0.25">
      <c r="A39" s="59" t="s">
        <v>102</v>
      </c>
    </row>
    <row r="40" spans="1:4" x14ac:dyDescent="0.25">
      <c r="A40" s="116" t="s">
        <v>4</v>
      </c>
      <c r="B40" s="54">
        <v>2014</v>
      </c>
      <c r="C40" s="54">
        <f>+C27</f>
        <v>2015</v>
      </c>
      <c r="D40" s="54">
        <f>+D27</f>
        <v>2016</v>
      </c>
    </row>
    <row r="41" spans="1:4" x14ac:dyDescent="0.25">
      <c r="A41" s="117"/>
      <c r="B41" s="33" t="str">
        <f>+Indi_Medellín!$B$16</f>
        <v>Ene - Dic</v>
      </c>
      <c r="C41" s="33" t="str">
        <f>+Indi_Medellín!$B$16</f>
        <v>Ene - Dic</v>
      </c>
      <c r="D41" s="33" t="str">
        <f>+Indi_Medellín!$B$16</f>
        <v>Ene - Dic</v>
      </c>
    </row>
    <row r="42" spans="1:4" x14ac:dyDescent="0.25">
      <c r="A42" s="12"/>
      <c r="B42" s="15"/>
      <c r="C42" s="15"/>
      <c r="D42" s="15"/>
    </row>
    <row r="43" spans="1:4" x14ac:dyDescent="0.25">
      <c r="A43" s="13" t="s">
        <v>123</v>
      </c>
      <c r="B43" s="63">
        <v>69.963999999999999</v>
      </c>
      <c r="C43" s="63">
        <v>70.486999999999995</v>
      </c>
      <c r="D43" s="63">
        <v>69.064999999999998</v>
      </c>
    </row>
    <row r="44" spans="1:4" x14ac:dyDescent="0.25">
      <c r="A44" s="4" t="s">
        <v>70</v>
      </c>
      <c r="B44" s="7">
        <v>13.717000000000001</v>
      </c>
      <c r="C44" s="7">
        <v>11.372</v>
      </c>
      <c r="D44" s="7">
        <v>9.5570000000000004</v>
      </c>
    </row>
    <row r="45" spans="1:4" x14ac:dyDescent="0.25">
      <c r="A45" s="13" t="s">
        <v>71</v>
      </c>
      <c r="B45" s="24">
        <v>19.158000000000001</v>
      </c>
      <c r="C45" s="24">
        <v>13.407999999999999</v>
      </c>
      <c r="D45" s="24">
        <v>6.75</v>
      </c>
    </row>
    <row r="46" spans="1:4" x14ac:dyDescent="0.25">
      <c r="A46" s="4" t="s">
        <v>72</v>
      </c>
      <c r="B46" s="7">
        <v>23.873999999999999</v>
      </c>
      <c r="C46" s="7">
        <v>28.361000000000001</v>
      </c>
      <c r="D46" s="7">
        <v>33.564999999999998</v>
      </c>
    </row>
    <row r="47" spans="1:4" x14ac:dyDescent="0.25">
      <c r="A47" s="13" t="s">
        <v>73</v>
      </c>
      <c r="B47" s="24">
        <v>7.2160000000000002</v>
      </c>
      <c r="C47" s="24">
        <v>7.1429999999999998</v>
      </c>
      <c r="D47" s="24">
        <v>10.286</v>
      </c>
    </row>
    <row r="48" spans="1:4" x14ac:dyDescent="0.25">
      <c r="A48" s="4" t="s">
        <v>74</v>
      </c>
      <c r="B48" s="7">
        <v>2.7629999999999999</v>
      </c>
      <c r="C48" s="7">
        <v>3.2280000000000002</v>
      </c>
      <c r="D48" s="7">
        <v>3.609</v>
      </c>
    </row>
    <row r="49" spans="1:4" x14ac:dyDescent="0.25">
      <c r="A49" s="66" t="s">
        <v>26</v>
      </c>
      <c r="B49" s="30">
        <v>3.2370000000000001</v>
      </c>
      <c r="C49" s="30">
        <v>6.9729999999999999</v>
      </c>
      <c r="D49" s="30">
        <v>5.298</v>
      </c>
    </row>
    <row r="52" spans="1:4" x14ac:dyDescent="0.25">
      <c r="A52" s="59" t="s">
        <v>103</v>
      </c>
    </row>
    <row r="53" spans="1:4" x14ac:dyDescent="0.25">
      <c r="A53" s="116" t="s">
        <v>4</v>
      </c>
      <c r="B53" s="54">
        <v>2014</v>
      </c>
      <c r="C53" s="54">
        <f>+C40</f>
        <v>2015</v>
      </c>
      <c r="D53" s="54">
        <f>+D40</f>
        <v>2016</v>
      </c>
    </row>
    <row r="54" spans="1:4" x14ac:dyDescent="0.25">
      <c r="A54" s="117"/>
      <c r="B54" s="33" t="str">
        <f>+Indi_Medellín!$B$16</f>
        <v>Ene - Dic</v>
      </c>
      <c r="C54" s="33" t="str">
        <f>+Indi_Medellín!$B$16</f>
        <v>Ene - Dic</v>
      </c>
      <c r="D54" s="33" t="str">
        <f>+Indi_Medellín!$B$16</f>
        <v>Ene - Dic</v>
      </c>
    </row>
    <row r="55" spans="1:4" x14ac:dyDescent="0.25">
      <c r="A55" s="12"/>
      <c r="B55" s="15"/>
      <c r="C55" s="15"/>
      <c r="D55" s="15"/>
    </row>
    <row r="56" spans="1:4" x14ac:dyDescent="0.25">
      <c r="A56" s="13" t="s">
        <v>123</v>
      </c>
      <c r="B56" s="63">
        <v>74.932000000000002</v>
      </c>
      <c r="C56" s="63">
        <v>76.756</v>
      </c>
      <c r="D56" s="63">
        <v>75.221000000000004</v>
      </c>
    </row>
    <row r="57" spans="1:4" x14ac:dyDescent="0.25">
      <c r="A57" s="4" t="s">
        <v>70</v>
      </c>
      <c r="B57" s="7">
        <v>12.316000000000001</v>
      </c>
      <c r="C57" s="7">
        <v>10.744999999999999</v>
      </c>
      <c r="D57" s="7">
        <v>11.099</v>
      </c>
    </row>
    <row r="58" spans="1:4" x14ac:dyDescent="0.25">
      <c r="A58" s="13" t="s">
        <v>71</v>
      </c>
      <c r="B58" s="24">
        <v>18.683</v>
      </c>
      <c r="C58" s="24">
        <v>13.837</v>
      </c>
      <c r="D58" s="24">
        <v>7.4720000000000004</v>
      </c>
    </row>
    <row r="59" spans="1:4" x14ac:dyDescent="0.25">
      <c r="A59" s="4" t="s">
        <v>72</v>
      </c>
      <c r="B59" s="7">
        <v>27.39</v>
      </c>
      <c r="C59" s="7">
        <v>30.794</v>
      </c>
      <c r="D59" s="7">
        <v>32.817999999999998</v>
      </c>
    </row>
    <row r="60" spans="1:4" x14ac:dyDescent="0.25">
      <c r="A60" s="13" t="s">
        <v>73</v>
      </c>
      <c r="B60" s="24">
        <v>9.6539999999999999</v>
      </c>
      <c r="C60" s="24">
        <v>11.798999999999999</v>
      </c>
      <c r="D60" s="24">
        <v>13.362</v>
      </c>
    </row>
    <row r="61" spans="1:4" x14ac:dyDescent="0.25">
      <c r="A61" s="4" t="s">
        <v>74</v>
      </c>
      <c r="B61" s="7">
        <v>3.621</v>
      </c>
      <c r="C61" s="7">
        <v>2.444</v>
      </c>
      <c r="D61" s="7">
        <v>2.8889999999999998</v>
      </c>
    </row>
    <row r="62" spans="1:4" x14ac:dyDescent="0.25">
      <c r="A62" s="66" t="s">
        <v>26</v>
      </c>
      <c r="B62" s="30">
        <v>3.2690000000000001</v>
      </c>
      <c r="C62" s="30">
        <v>7.1360000000000001</v>
      </c>
      <c r="D62" s="30">
        <v>7.5810000000000004</v>
      </c>
    </row>
    <row r="65" spans="1:4" x14ac:dyDescent="0.25">
      <c r="A65" s="59" t="s">
        <v>104</v>
      </c>
    </row>
    <row r="66" spans="1:4" x14ac:dyDescent="0.25">
      <c r="A66" s="116" t="s">
        <v>4</v>
      </c>
      <c r="B66" s="54">
        <v>2014</v>
      </c>
      <c r="C66" s="54">
        <f>+C53</f>
        <v>2015</v>
      </c>
      <c r="D66" s="54">
        <f>+D53</f>
        <v>2016</v>
      </c>
    </row>
    <row r="67" spans="1:4" x14ac:dyDescent="0.25">
      <c r="A67" s="117"/>
      <c r="B67" s="33" t="str">
        <f>+Indi_Medellín!$B$16</f>
        <v>Ene - Dic</v>
      </c>
      <c r="C67" s="33" t="str">
        <f>+Indi_Medellín!$B$16</f>
        <v>Ene - Dic</v>
      </c>
      <c r="D67" s="33" t="str">
        <f>+Indi_Medellín!$B$16</f>
        <v>Ene - Dic</v>
      </c>
    </row>
    <row r="68" spans="1:4" x14ac:dyDescent="0.25">
      <c r="A68" s="12"/>
      <c r="B68" s="15"/>
      <c r="C68" s="15"/>
      <c r="D68" s="15"/>
    </row>
    <row r="69" spans="1:4" x14ac:dyDescent="0.25">
      <c r="A69" s="13" t="s">
        <v>123</v>
      </c>
      <c r="B69" s="63">
        <v>89.718999999999994</v>
      </c>
      <c r="C69" s="63">
        <v>96.753</v>
      </c>
      <c r="D69" s="63">
        <v>96.411000000000001</v>
      </c>
    </row>
    <row r="70" spans="1:4" x14ac:dyDescent="0.25">
      <c r="A70" s="4" t="s">
        <v>70</v>
      </c>
      <c r="B70" s="7">
        <v>18.257000000000001</v>
      </c>
      <c r="C70" s="7">
        <v>19.309999999999999</v>
      </c>
      <c r="D70" s="7">
        <v>16.759</v>
      </c>
    </row>
    <row r="71" spans="1:4" x14ac:dyDescent="0.25">
      <c r="A71" s="13" t="s">
        <v>71</v>
      </c>
      <c r="B71" s="24">
        <v>23.832999999999998</v>
      </c>
      <c r="C71" s="24">
        <v>19.577000000000002</v>
      </c>
      <c r="D71" s="24">
        <v>10.315</v>
      </c>
    </row>
    <row r="72" spans="1:4" x14ac:dyDescent="0.25">
      <c r="A72" s="4" t="s">
        <v>72</v>
      </c>
      <c r="B72" s="7">
        <v>35.520000000000003</v>
      </c>
      <c r="C72" s="7">
        <v>37.979999999999997</v>
      </c>
      <c r="D72" s="7">
        <v>50.884999999999998</v>
      </c>
    </row>
    <row r="73" spans="1:4" x14ac:dyDescent="0.25">
      <c r="A73" s="13" t="s">
        <v>73</v>
      </c>
      <c r="B73" s="24">
        <v>6.452</v>
      </c>
      <c r="C73" s="24">
        <v>9.61</v>
      </c>
      <c r="D73" s="24">
        <v>9.2050000000000001</v>
      </c>
    </row>
    <row r="74" spans="1:4" x14ac:dyDescent="0.25">
      <c r="A74" s="4" t="s">
        <v>74</v>
      </c>
      <c r="B74" s="7">
        <v>1.4850000000000001</v>
      </c>
      <c r="C74" s="7">
        <v>1.649</v>
      </c>
      <c r="D74" s="7">
        <v>1.6140000000000001</v>
      </c>
    </row>
    <row r="75" spans="1:4" x14ac:dyDescent="0.25">
      <c r="A75" s="66" t="s">
        <v>26</v>
      </c>
      <c r="B75" s="30">
        <v>4.1710000000000003</v>
      </c>
      <c r="C75" s="30">
        <v>8.6259999999999994</v>
      </c>
      <c r="D75" s="30">
        <v>7.6319999999999997</v>
      </c>
    </row>
    <row r="78" spans="1:4" x14ac:dyDescent="0.25">
      <c r="A78" s="59" t="s">
        <v>105</v>
      </c>
    </row>
    <row r="79" spans="1:4" x14ac:dyDescent="0.25">
      <c r="A79" s="116" t="s">
        <v>4</v>
      </c>
      <c r="B79" s="54">
        <v>2014</v>
      </c>
      <c r="C79" s="54">
        <f>+C66</f>
        <v>2015</v>
      </c>
      <c r="D79" s="54">
        <f>+D66</f>
        <v>2016</v>
      </c>
    </row>
    <row r="80" spans="1:4" x14ac:dyDescent="0.25">
      <c r="A80" s="117"/>
      <c r="B80" s="33" t="str">
        <f>+Indi_Medellín!$B$16</f>
        <v>Ene - Dic</v>
      </c>
      <c r="C80" s="33" t="str">
        <f>+Indi_Medellín!$B$16</f>
        <v>Ene - Dic</v>
      </c>
      <c r="D80" s="33" t="str">
        <f>+Indi_Medellín!$B$16</f>
        <v>Ene - Dic</v>
      </c>
    </row>
    <row r="81" spans="1:4" x14ac:dyDescent="0.25">
      <c r="A81" s="12"/>
      <c r="B81" s="15"/>
      <c r="C81" s="15"/>
      <c r="D81" s="15"/>
    </row>
    <row r="82" spans="1:4" x14ac:dyDescent="0.25">
      <c r="A82" s="13" t="s">
        <v>123</v>
      </c>
      <c r="B82" s="63">
        <v>45.427</v>
      </c>
      <c r="C82" s="63">
        <v>48.582999999999998</v>
      </c>
      <c r="D82" s="63">
        <v>50.534999999999997</v>
      </c>
    </row>
    <row r="83" spans="1:4" x14ac:dyDescent="0.25">
      <c r="A83" s="4" t="s">
        <v>70</v>
      </c>
      <c r="B83" s="7">
        <v>5.327</v>
      </c>
      <c r="C83" s="7">
        <v>6.44</v>
      </c>
      <c r="D83" s="7">
        <v>6.7969999999999997</v>
      </c>
    </row>
    <row r="84" spans="1:4" x14ac:dyDescent="0.25">
      <c r="A84" s="13" t="s">
        <v>71</v>
      </c>
      <c r="B84" s="24">
        <v>10.762</v>
      </c>
      <c r="C84" s="24">
        <v>9.02</v>
      </c>
      <c r="D84" s="24">
        <v>5.2969999999999997</v>
      </c>
    </row>
    <row r="85" spans="1:4" x14ac:dyDescent="0.25">
      <c r="A85" s="4" t="s">
        <v>72</v>
      </c>
      <c r="B85" s="7">
        <v>15.967000000000001</v>
      </c>
      <c r="C85" s="7">
        <v>17.773</v>
      </c>
      <c r="D85" s="7">
        <v>22.529999999999998</v>
      </c>
    </row>
    <row r="86" spans="1:4" x14ac:dyDescent="0.25">
      <c r="A86" s="13" t="s">
        <v>73</v>
      </c>
      <c r="B86" s="24">
        <v>7.8440000000000003</v>
      </c>
      <c r="C86" s="24">
        <v>7.6040000000000001</v>
      </c>
      <c r="D86" s="24">
        <v>7.89</v>
      </c>
    </row>
    <row r="87" spans="1:4" x14ac:dyDescent="0.25">
      <c r="A87" s="4" t="s">
        <v>74</v>
      </c>
      <c r="B87" s="7">
        <v>2.9049999999999998</v>
      </c>
      <c r="C87" s="7">
        <v>2.556</v>
      </c>
      <c r="D87" s="7">
        <v>2.802</v>
      </c>
    </row>
    <row r="88" spans="1:4" x14ac:dyDescent="0.25">
      <c r="A88" s="18" t="s">
        <v>26</v>
      </c>
      <c r="B88" s="30">
        <v>2.6230000000000002</v>
      </c>
      <c r="C88" s="30">
        <v>5.19</v>
      </c>
      <c r="D88" s="30">
        <v>5.2190000000000003</v>
      </c>
    </row>
    <row r="91" spans="1:4" x14ac:dyDescent="0.25">
      <c r="A91" s="58" t="s">
        <v>106</v>
      </c>
    </row>
    <row r="92" spans="1:4" x14ac:dyDescent="0.25">
      <c r="A92" s="116" t="s">
        <v>4</v>
      </c>
      <c r="B92" s="54">
        <v>2014</v>
      </c>
      <c r="C92" s="54">
        <f>+C79</f>
        <v>2015</v>
      </c>
      <c r="D92" s="54">
        <f>+D79</f>
        <v>2016</v>
      </c>
    </row>
    <row r="93" spans="1:4" x14ac:dyDescent="0.25">
      <c r="A93" s="117"/>
      <c r="B93" s="33" t="str">
        <f>+Indi_Medellín!$B$16</f>
        <v>Ene - Dic</v>
      </c>
      <c r="C93" s="33" t="str">
        <f>+Indi_Medellín!$B$16</f>
        <v>Ene - Dic</v>
      </c>
      <c r="D93" s="33" t="str">
        <f>+Indi_Medellín!$B$16</f>
        <v>Ene - Dic</v>
      </c>
    </row>
    <row r="94" spans="1:4" x14ac:dyDescent="0.25">
      <c r="A94" s="12"/>
      <c r="B94" s="15"/>
      <c r="C94" s="15"/>
      <c r="D94" s="15"/>
    </row>
    <row r="95" spans="1:4" x14ac:dyDescent="0.25">
      <c r="A95" s="13" t="s">
        <v>123</v>
      </c>
      <c r="B95" s="63">
        <v>46.345999999999997</v>
      </c>
      <c r="C95" s="63">
        <v>49.820999999999998</v>
      </c>
      <c r="D95" s="63">
        <v>47.881</v>
      </c>
    </row>
    <row r="96" spans="1:4" x14ac:dyDescent="0.25">
      <c r="A96" s="4" t="s">
        <v>70</v>
      </c>
      <c r="B96" s="7">
        <v>4.3150000000000004</v>
      </c>
      <c r="C96" s="7">
        <v>5.0789999999999997</v>
      </c>
      <c r="D96" s="7">
        <v>5</v>
      </c>
    </row>
    <row r="97" spans="1:4" x14ac:dyDescent="0.25">
      <c r="A97" s="13" t="s">
        <v>71</v>
      </c>
      <c r="B97" s="24">
        <v>6.9740000000000002</v>
      </c>
      <c r="C97" s="24">
        <v>6.2089999999999996</v>
      </c>
      <c r="D97" s="24">
        <v>3.476</v>
      </c>
    </row>
    <row r="98" spans="1:4" x14ac:dyDescent="0.25">
      <c r="A98" s="4" t="s">
        <v>72</v>
      </c>
      <c r="B98" s="7">
        <v>13.590999999999999</v>
      </c>
      <c r="C98" s="7">
        <v>12.813000000000001</v>
      </c>
      <c r="D98" s="7">
        <v>13.387</v>
      </c>
    </row>
    <row r="99" spans="1:4" x14ac:dyDescent="0.25">
      <c r="A99" s="13" t="s">
        <v>73</v>
      </c>
      <c r="B99" s="24">
        <v>11.276999999999999</v>
      </c>
      <c r="C99" s="24">
        <v>11.441000000000001</v>
      </c>
      <c r="D99" s="24">
        <v>11.79</v>
      </c>
    </row>
    <row r="100" spans="1:4" x14ac:dyDescent="0.25">
      <c r="A100" s="4" t="s">
        <v>74</v>
      </c>
      <c r="B100" s="7">
        <v>6.21</v>
      </c>
      <c r="C100" s="7">
        <v>6.944</v>
      </c>
      <c r="D100" s="7">
        <v>7.47</v>
      </c>
    </row>
    <row r="101" spans="1:4" x14ac:dyDescent="0.25">
      <c r="A101" s="66" t="s">
        <v>26</v>
      </c>
      <c r="B101" s="30">
        <v>3.98</v>
      </c>
      <c r="C101" s="30">
        <v>7.3339999999999996</v>
      </c>
      <c r="D101" s="30">
        <v>6.758</v>
      </c>
    </row>
    <row r="104" spans="1:4" x14ac:dyDescent="0.25">
      <c r="A104" s="59" t="s">
        <v>107</v>
      </c>
    </row>
    <row r="105" spans="1:4" x14ac:dyDescent="0.25">
      <c r="A105" s="116" t="s">
        <v>4</v>
      </c>
      <c r="B105" s="54">
        <v>2014</v>
      </c>
      <c r="C105" s="54">
        <f>+C92</f>
        <v>2015</v>
      </c>
      <c r="D105" s="54">
        <f>+D92</f>
        <v>2016</v>
      </c>
    </row>
    <row r="106" spans="1:4" x14ac:dyDescent="0.25">
      <c r="A106" s="117"/>
      <c r="B106" s="33" t="str">
        <f>+Indi_Medellín!$B$16</f>
        <v>Ene - Dic</v>
      </c>
      <c r="C106" s="33" t="str">
        <f>+Indi_Medellín!$B$16</f>
        <v>Ene - Dic</v>
      </c>
      <c r="D106" s="33" t="str">
        <f>+Indi_Medellín!$B$16</f>
        <v>Ene - Dic</v>
      </c>
    </row>
    <row r="107" spans="1:4" x14ac:dyDescent="0.25">
      <c r="A107" s="12"/>
      <c r="B107" s="15"/>
      <c r="C107" s="15"/>
      <c r="D107" s="15"/>
    </row>
    <row r="108" spans="1:4" x14ac:dyDescent="0.25">
      <c r="A108" s="13" t="s">
        <v>123</v>
      </c>
      <c r="B108" s="63">
        <v>43.649000000000001</v>
      </c>
      <c r="C108" s="63">
        <v>47.445999999999998</v>
      </c>
      <c r="D108" s="63">
        <v>45.829000000000001</v>
      </c>
    </row>
    <row r="109" spans="1:4" x14ac:dyDescent="0.25">
      <c r="A109" s="4" t="s">
        <v>70</v>
      </c>
      <c r="B109" s="7">
        <v>6.4850000000000003</v>
      </c>
      <c r="C109" s="7">
        <v>6.8159999999999998</v>
      </c>
      <c r="D109" s="7">
        <v>6.5679999999999996</v>
      </c>
    </row>
    <row r="110" spans="1:4" x14ac:dyDescent="0.25">
      <c r="A110" s="13" t="s">
        <v>71</v>
      </c>
      <c r="B110" s="24">
        <v>10.914</v>
      </c>
      <c r="C110" s="24">
        <v>9.82</v>
      </c>
      <c r="D110" s="24">
        <v>4.9960000000000004</v>
      </c>
    </row>
    <row r="111" spans="1:4" x14ac:dyDescent="0.25">
      <c r="A111" s="4" t="s">
        <v>72</v>
      </c>
      <c r="B111" s="7">
        <v>13.085000000000001</v>
      </c>
      <c r="C111" s="7">
        <v>14.856999999999999</v>
      </c>
      <c r="D111" s="7">
        <v>16.579000000000001</v>
      </c>
    </row>
    <row r="112" spans="1:4" x14ac:dyDescent="0.25">
      <c r="A112" s="13" t="s">
        <v>73</v>
      </c>
      <c r="B112" s="24">
        <v>6.7380000000000004</v>
      </c>
      <c r="C112" s="24">
        <v>7.0060000000000002</v>
      </c>
      <c r="D112" s="24">
        <v>8.1989999999999998</v>
      </c>
    </row>
    <row r="113" spans="1:4" x14ac:dyDescent="0.25">
      <c r="A113" s="4" t="s">
        <v>74</v>
      </c>
      <c r="B113" s="7">
        <v>3.2530000000000001</v>
      </c>
      <c r="C113" s="7">
        <v>4.3959999999999999</v>
      </c>
      <c r="D113" s="7">
        <v>4.5410000000000004</v>
      </c>
    </row>
    <row r="114" spans="1:4" x14ac:dyDescent="0.25">
      <c r="A114" s="66" t="s">
        <v>26</v>
      </c>
      <c r="B114" s="30">
        <v>3.1749999999999998</v>
      </c>
      <c r="C114" s="30">
        <v>4.5510000000000002</v>
      </c>
      <c r="D114" s="30">
        <v>4.9459999999999997</v>
      </c>
    </row>
    <row r="117" spans="1:4" x14ac:dyDescent="0.25">
      <c r="A117" s="59" t="s">
        <v>108</v>
      </c>
    </row>
    <row r="118" spans="1:4" x14ac:dyDescent="0.25">
      <c r="A118" s="116" t="s">
        <v>4</v>
      </c>
      <c r="B118" s="54">
        <v>2014</v>
      </c>
      <c r="C118" s="54">
        <f>+C105</f>
        <v>2015</v>
      </c>
      <c r="D118" s="54">
        <f>+D105</f>
        <v>2016</v>
      </c>
    </row>
    <row r="119" spans="1:4" x14ac:dyDescent="0.25">
      <c r="A119" s="117"/>
      <c r="B119" s="33" t="str">
        <f>+Indi_Medellín!$B$16</f>
        <v>Ene - Dic</v>
      </c>
      <c r="C119" s="33" t="str">
        <f>+Indi_Medellín!$B$16</f>
        <v>Ene - Dic</v>
      </c>
      <c r="D119" s="33" t="str">
        <f>+Indi_Medellín!$B$16</f>
        <v>Ene - Dic</v>
      </c>
    </row>
    <row r="120" spans="1:4" x14ac:dyDescent="0.25">
      <c r="A120" s="12"/>
      <c r="B120" s="15"/>
      <c r="C120" s="15"/>
      <c r="D120" s="15"/>
    </row>
    <row r="121" spans="1:4" x14ac:dyDescent="0.25">
      <c r="A121" s="13" t="s">
        <v>123</v>
      </c>
      <c r="B121" s="63">
        <v>61.262</v>
      </c>
      <c r="C121" s="63">
        <v>62.042000000000002</v>
      </c>
      <c r="D121" s="63">
        <v>61.042000000000002</v>
      </c>
    </row>
    <row r="122" spans="1:4" x14ac:dyDescent="0.25">
      <c r="A122" s="4" t="s">
        <v>70</v>
      </c>
      <c r="B122" s="7">
        <v>4.3849999999999998</v>
      </c>
      <c r="C122" s="7">
        <v>3.867</v>
      </c>
      <c r="D122" s="7">
        <v>3.589</v>
      </c>
    </row>
    <row r="123" spans="1:4" x14ac:dyDescent="0.25">
      <c r="A123" s="13" t="s">
        <v>71</v>
      </c>
      <c r="B123" s="24">
        <v>5.9710000000000001</v>
      </c>
      <c r="C123" s="24">
        <v>3.7869999999999999</v>
      </c>
      <c r="D123" s="24">
        <v>4.8209999999999997</v>
      </c>
    </row>
    <row r="124" spans="1:4" x14ac:dyDescent="0.25">
      <c r="A124" s="4" t="s">
        <v>72</v>
      </c>
      <c r="B124" s="7">
        <v>13.414</v>
      </c>
      <c r="C124" s="7">
        <v>14.026999999999999</v>
      </c>
      <c r="D124" s="7">
        <v>11.757999999999999</v>
      </c>
    </row>
    <row r="125" spans="1:4" x14ac:dyDescent="0.25">
      <c r="A125" s="13" t="s">
        <v>73</v>
      </c>
      <c r="B125" s="24">
        <v>15.433</v>
      </c>
      <c r="C125" s="24">
        <v>12.257999999999999</v>
      </c>
      <c r="D125" s="24">
        <v>15.25</v>
      </c>
    </row>
    <row r="126" spans="1:4" x14ac:dyDescent="0.25">
      <c r="A126" s="4" t="s">
        <v>74</v>
      </c>
      <c r="B126" s="7">
        <v>16.46</v>
      </c>
      <c r="C126" s="7">
        <v>16.55</v>
      </c>
      <c r="D126" s="7">
        <v>17.108000000000001</v>
      </c>
    </row>
    <row r="127" spans="1:4" x14ac:dyDescent="0.25">
      <c r="A127" s="66" t="s">
        <v>26</v>
      </c>
      <c r="B127" s="30">
        <v>5.6</v>
      </c>
      <c r="C127" s="30">
        <v>11.553000000000001</v>
      </c>
      <c r="D127" s="30">
        <v>8.516</v>
      </c>
    </row>
    <row r="130" spans="1:4" x14ac:dyDescent="0.25">
      <c r="A130" s="58" t="s">
        <v>109</v>
      </c>
    </row>
    <row r="131" spans="1:4" x14ac:dyDescent="0.25">
      <c r="A131" s="116" t="s">
        <v>4</v>
      </c>
      <c r="B131" s="54">
        <v>2014</v>
      </c>
      <c r="C131" s="54">
        <f>+C118</f>
        <v>2015</v>
      </c>
      <c r="D131" s="54">
        <f>+D118</f>
        <v>2016</v>
      </c>
    </row>
    <row r="132" spans="1:4" x14ac:dyDescent="0.25">
      <c r="A132" s="117"/>
      <c r="B132" s="33" t="str">
        <f>+Indi_Medellín!$B$16</f>
        <v>Ene - Dic</v>
      </c>
      <c r="C132" s="33" t="str">
        <f>+Indi_Medellín!$B$16</f>
        <v>Ene - Dic</v>
      </c>
      <c r="D132" s="33" t="str">
        <f>+Indi_Medellín!$B$16</f>
        <v>Ene - Dic</v>
      </c>
    </row>
    <row r="133" spans="1:4" x14ac:dyDescent="0.25">
      <c r="A133" s="12"/>
      <c r="B133" s="15"/>
      <c r="C133" s="15"/>
      <c r="D133" s="15"/>
    </row>
    <row r="134" spans="1:4" x14ac:dyDescent="0.25">
      <c r="A134" s="13" t="s">
        <v>123</v>
      </c>
      <c r="B134" s="63">
        <v>70.632000000000005</v>
      </c>
      <c r="C134" s="63">
        <v>71.608999999999995</v>
      </c>
      <c r="D134" s="63">
        <v>72.308999999999997</v>
      </c>
    </row>
    <row r="135" spans="1:4" x14ac:dyDescent="0.25">
      <c r="A135" s="4" t="s">
        <v>70</v>
      </c>
      <c r="B135" s="7">
        <v>14.093</v>
      </c>
      <c r="C135" s="7">
        <v>12.78</v>
      </c>
      <c r="D135" s="7">
        <v>10.331</v>
      </c>
    </row>
    <row r="136" spans="1:4" x14ac:dyDescent="0.25">
      <c r="A136" s="13" t="s">
        <v>71</v>
      </c>
      <c r="B136" s="24">
        <v>24.875</v>
      </c>
      <c r="C136" s="24">
        <v>19.294</v>
      </c>
      <c r="D136" s="24">
        <v>9.7390000000000008</v>
      </c>
    </row>
    <row r="137" spans="1:4" x14ac:dyDescent="0.25">
      <c r="A137" s="4" t="s">
        <v>72</v>
      </c>
      <c r="B137" s="7">
        <v>21.45</v>
      </c>
      <c r="C137" s="7">
        <v>28.370999999999999</v>
      </c>
      <c r="D137" s="7">
        <v>39.301000000000002</v>
      </c>
    </row>
    <row r="138" spans="1:4" x14ac:dyDescent="0.25">
      <c r="A138" s="13" t="s">
        <v>73</v>
      </c>
      <c r="B138" s="24">
        <v>5.5019999999999998</v>
      </c>
      <c r="C138" s="24">
        <v>6.6369999999999996</v>
      </c>
      <c r="D138" s="24">
        <v>6.9820000000000002</v>
      </c>
    </row>
    <row r="139" spans="1:4" x14ac:dyDescent="0.25">
      <c r="A139" s="4" t="s">
        <v>74</v>
      </c>
      <c r="B139" s="7">
        <v>1.171</v>
      </c>
      <c r="C139" s="7">
        <v>0.90700000000000003</v>
      </c>
      <c r="D139" s="7">
        <v>0.81599999999999995</v>
      </c>
    </row>
    <row r="140" spans="1:4" x14ac:dyDescent="0.25">
      <c r="A140" s="66" t="s">
        <v>26</v>
      </c>
      <c r="B140" s="30">
        <v>3.5409999999999999</v>
      </c>
      <c r="C140" s="30">
        <v>3.6190000000000002</v>
      </c>
      <c r="D140" s="30">
        <v>5.14</v>
      </c>
    </row>
    <row r="143" spans="1:4" x14ac:dyDescent="0.25">
      <c r="A143" s="59" t="s">
        <v>110</v>
      </c>
    </row>
    <row r="144" spans="1:4" x14ac:dyDescent="0.25">
      <c r="A144" s="116" t="s">
        <v>4</v>
      </c>
      <c r="B144" s="54">
        <v>2014</v>
      </c>
      <c r="C144" s="54">
        <f>+C131</f>
        <v>2015</v>
      </c>
      <c r="D144" s="54">
        <f>+D131</f>
        <v>2016</v>
      </c>
    </row>
    <row r="145" spans="1:4" x14ac:dyDescent="0.25">
      <c r="A145" s="117"/>
      <c r="B145" s="33" t="str">
        <f>+Indi_Medellín!$B$16</f>
        <v>Ene - Dic</v>
      </c>
      <c r="C145" s="33" t="str">
        <f>+Indi_Medellín!$B$16</f>
        <v>Ene - Dic</v>
      </c>
      <c r="D145" s="33" t="str">
        <f>+Indi_Medellín!$B$16</f>
        <v>Ene - Dic</v>
      </c>
    </row>
    <row r="146" spans="1:4" x14ac:dyDescent="0.25">
      <c r="A146" s="12"/>
      <c r="B146" s="15"/>
      <c r="C146" s="15"/>
      <c r="D146" s="15"/>
    </row>
    <row r="147" spans="1:4" x14ac:dyDescent="0.25">
      <c r="A147" s="13" t="s">
        <v>123</v>
      </c>
      <c r="B147" s="63">
        <v>76.933999999999997</v>
      </c>
      <c r="C147" s="63">
        <v>73.778999999999996</v>
      </c>
      <c r="D147" s="63">
        <v>72.978999999999999</v>
      </c>
    </row>
    <row r="148" spans="1:4" x14ac:dyDescent="0.25">
      <c r="A148" s="4" t="s">
        <v>70</v>
      </c>
      <c r="B148" s="7">
        <v>4.78</v>
      </c>
      <c r="C148" s="7">
        <v>3.3639999999999999</v>
      </c>
      <c r="D148" s="7">
        <v>3.4</v>
      </c>
    </row>
    <row r="149" spans="1:4" x14ac:dyDescent="0.25">
      <c r="A149" s="13" t="s">
        <v>71</v>
      </c>
      <c r="B149" s="24">
        <v>5.5350000000000001</v>
      </c>
      <c r="C149" s="24">
        <v>4.907</v>
      </c>
      <c r="D149" s="24">
        <v>2.3119999999999998</v>
      </c>
    </row>
    <row r="150" spans="1:4" x14ac:dyDescent="0.25">
      <c r="A150" s="4" t="s">
        <v>72</v>
      </c>
      <c r="B150" s="7">
        <v>13.840999999999999</v>
      </c>
      <c r="C150" s="7">
        <v>14.632999999999999</v>
      </c>
      <c r="D150" s="7">
        <v>12.289</v>
      </c>
    </row>
    <row r="151" spans="1:4" x14ac:dyDescent="0.25">
      <c r="A151" s="13" t="s">
        <v>73</v>
      </c>
      <c r="B151" s="24">
        <v>15.138999999999999</v>
      </c>
      <c r="C151" s="24">
        <v>10.685</v>
      </c>
      <c r="D151" s="24">
        <v>11.920999999999999</v>
      </c>
    </row>
    <row r="152" spans="1:4" x14ac:dyDescent="0.25">
      <c r="A152" s="4" t="s">
        <v>74</v>
      </c>
      <c r="B152" s="7">
        <v>24.311</v>
      </c>
      <c r="C152" s="7">
        <v>23.922000000000001</v>
      </c>
      <c r="D152" s="7">
        <v>25.384</v>
      </c>
    </row>
    <row r="153" spans="1:4" x14ac:dyDescent="0.25">
      <c r="A153" s="66" t="s">
        <v>26</v>
      </c>
      <c r="B153" s="30">
        <v>13.327</v>
      </c>
      <c r="C153" s="30">
        <v>16.268000000000001</v>
      </c>
      <c r="D153" s="30">
        <v>17.672999999999998</v>
      </c>
    </row>
    <row r="156" spans="1:4" x14ac:dyDescent="0.25">
      <c r="A156" s="59" t="s">
        <v>111</v>
      </c>
    </row>
    <row r="157" spans="1:4" x14ac:dyDescent="0.25">
      <c r="A157" s="116" t="s">
        <v>4</v>
      </c>
      <c r="B157" s="54">
        <v>2014</v>
      </c>
      <c r="C157" s="54">
        <f>+C144</f>
        <v>2015</v>
      </c>
      <c r="D157" s="54">
        <f>+D144</f>
        <v>2016</v>
      </c>
    </row>
    <row r="158" spans="1:4" x14ac:dyDescent="0.25">
      <c r="A158" s="117"/>
      <c r="B158" s="33" t="str">
        <f>+Indi_Medellín!$B$16</f>
        <v>Ene - Dic</v>
      </c>
      <c r="C158" s="33" t="str">
        <f>+Indi_Medellín!$B$16</f>
        <v>Ene - Dic</v>
      </c>
      <c r="D158" s="33" t="str">
        <f>+Indi_Medellín!$B$16</f>
        <v>Ene - Dic</v>
      </c>
    </row>
    <row r="159" spans="1:4" x14ac:dyDescent="0.25">
      <c r="A159" s="12"/>
      <c r="B159" s="15"/>
      <c r="C159" s="15"/>
      <c r="D159" s="15"/>
    </row>
    <row r="160" spans="1:4" x14ac:dyDescent="0.25">
      <c r="A160" s="13" t="s">
        <v>123</v>
      </c>
      <c r="B160" s="63">
        <v>56.606000000000002</v>
      </c>
      <c r="C160" s="63">
        <v>58.075000000000003</v>
      </c>
      <c r="D160" s="63">
        <v>55.697000000000003</v>
      </c>
    </row>
    <row r="161" spans="1:4" x14ac:dyDescent="0.25">
      <c r="A161" s="4" t="s">
        <v>70</v>
      </c>
      <c r="B161" s="7">
        <v>14.579000000000001</v>
      </c>
      <c r="C161" s="7">
        <v>14.438000000000001</v>
      </c>
      <c r="D161" s="7">
        <v>12.214</v>
      </c>
    </row>
    <row r="162" spans="1:4" x14ac:dyDescent="0.25">
      <c r="A162" s="13" t="s">
        <v>71</v>
      </c>
      <c r="B162" s="24">
        <v>19.408999999999999</v>
      </c>
      <c r="C162" s="24">
        <v>14.763999999999999</v>
      </c>
      <c r="D162" s="24">
        <v>7.7770000000000001</v>
      </c>
    </row>
    <row r="163" spans="1:4" x14ac:dyDescent="0.25">
      <c r="A163" s="4" t="s">
        <v>72</v>
      </c>
      <c r="B163" s="7">
        <v>17.603999999999999</v>
      </c>
      <c r="C163" s="7">
        <v>23.055</v>
      </c>
      <c r="D163" s="7">
        <v>28.96</v>
      </c>
    </row>
    <row r="164" spans="1:4" x14ac:dyDescent="0.25">
      <c r="A164" s="13" t="s">
        <v>73</v>
      </c>
      <c r="B164" s="24">
        <v>2.0569999999999999</v>
      </c>
      <c r="C164" s="24">
        <v>1.9990000000000001</v>
      </c>
      <c r="D164" s="24">
        <v>2.992</v>
      </c>
    </row>
    <row r="165" spans="1:4" x14ac:dyDescent="0.25">
      <c r="A165" s="4" t="s">
        <v>74</v>
      </c>
      <c r="B165" s="7">
        <v>0.13500000000000001</v>
      </c>
      <c r="C165" s="7">
        <v>0.39800000000000002</v>
      </c>
      <c r="D165" s="7">
        <v>0.113</v>
      </c>
    </row>
    <row r="166" spans="1:4" x14ac:dyDescent="0.25">
      <c r="A166" s="66" t="s">
        <v>26</v>
      </c>
      <c r="B166" s="30">
        <v>2.8220000000000001</v>
      </c>
      <c r="C166" s="30">
        <v>3.4209999999999998</v>
      </c>
      <c r="D166" s="30">
        <v>3.64</v>
      </c>
    </row>
    <row r="169" spans="1:4" x14ac:dyDescent="0.25">
      <c r="A169" s="59" t="s">
        <v>112</v>
      </c>
    </row>
    <row r="170" spans="1:4" x14ac:dyDescent="0.25">
      <c r="A170" s="116" t="s">
        <v>4</v>
      </c>
      <c r="B170" s="54">
        <v>2014</v>
      </c>
      <c r="C170" s="54">
        <f>+C157</f>
        <v>2015</v>
      </c>
      <c r="D170" s="54">
        <f>+D157</f>
        <v>2016</v>
      </c>
    </row>
    <row r="171" spans="1:4" x14ac:dyDescent="0.25">
      <c r="A171" s="117"/>
      <c r="B171" s="33" t="str">
        <f>+Indi_Medellín!$B$16</f>
        <v>Ene - Dic</v>
      </c>
      <c r="C171" s="33" t="str">
        <f>+Indi_Medellín!$B$16</f>
        <v>Ene - Dic</v>
      </c>
      <c r="D171" s="33" t="str">
        <f>+Indi_Medellín!$B$16</f>
        <v>Ene - Dic</v>
      </c>
    </row>
    <row r="172" spans="1:4" x14ac:dyDescent="0.25">
      <c r="A172" s="12"/>
      <c r="B172" s="15"/>
      <c r="C172" s="15"/>
      <c r="D172" s="15"/>
    </row>
    <row r="173" spans="1:4" x14ac:dyDescent="0.25">
      <c r="A173" s="13" t="s">
        <v>123</v>
      </c>
      <c r="B173" s="63">
        <v>85.192999999999998</v>
      </c>
      <c r="C173" s="63">
        <v>86.006</v>
      </c>
      <c r="D173" s="63">
        <v>87.141999999999996</v>
      </c>
    </row>
    <row r="174" spans="1:4" x14ac:dyDescent="0.25">
      <c r="A174" s="4" t="s">
        <v>70</v>
      </c>
      <c r="B174" s="7">
        <v>13.595000000000001</v>
      </c>
      <c r="C174" s="7">
        <v>14.106999999999999</v>
      </c>
      <c r="D174" s="7">
        <v>14.638999999999999</v>
      </c>
    </row>
    <row r="175" spans="1:4" x14ac:dyDescent="0.25">
      <c r="A175" s="13" t="s">
        <v>71</v>
      </c>
      <c r="B175" s="24">
        <v>25.210999999999999</v>
      </c>
      <c r="C175" s="24">
        <v>17.170999999999999</v>
      </c>
      <c r="D175" s="24">
        <v>8.0370000000000008</v>
      </c>
    </row>
    <row r="176" spans="1:4" x14ac:dyDescent="0.25">
      <c r="A176" s="4" t="s">
        <v>72</v>
      </c>
      <c r="B176" s="7">
        <v>27.753</v>
      </c>
      <c r="C176" s="7">
        <v>34.378</v>
      </c>
      <c r="D176" s="7">
        <v>42.677000000000007</v>
      </c>
    </row>
    <row r="177" spans="1:4" x14ac:dyDescent="0.25">
      <c r="A177" s="13" t="s">
        <v>73</v>
      </c>
      <c r="B177" s="24">
        <v>9.4380000000000006</v>
      </c>
      <c r="C177" s="24">
        <v>10.753</v>
      </c>
      <c r="D177" s="24">
        <v>11.55</v>
      </c>
    </row>
    <row r="178" spans="1:4" x14ac:dyDescent="0.25">
      <c r="A178" s="4" t="s">
        <v>74</v>
      </c>
      <c r="B178" s="7">
        <v>3.9239999999999999</v>
      </c>
      <c r="C178" s="7">
        <v>3.1909999999999998</v>
      </c>
      <c r="D178" s="7">
        <v>3.302</v>
      </c>
    </row>
    <row r="179" spans="1:4" x14ac:dyDescent="0.25">
      <c r="A179" s="18" t="s">
        <v>26</v>
      </c>
      <c r="B179" s="30">
        <v>5.2709999999999999</v>
      </c>
      <c r="C179" s="30">
        <v>6.4059999999999997</v>
      </c>
      <c r="D179" s="30">
        <v>6.9370000000000003</v>
      </c>
    </row>
    <row r="182" spans="1:4" x14ac:dyDescent="0.25">
      <c r="A182" s="58" t="s">
        <v>113</v>
      </c>
    </row>
    <row r="183" spans="1:4" x14ac:dyDescent="0.25">
      <c r="A183" s="116" t="s">
        <v>4</v>
      </c>
      <c r="B183" s="54">
        <v>2014</v>
      </c>
      <c r="C183" s="54">
        <f>+C170</f>
        <v>2015</v>
      </c>
      <c r="D183" s="54">
        <f>+D170</f>
        <v>2016</v>
      </c>
    </row>
    <row r="184" spans="1:4" x14ac:dyDescent="0.25">
      <c r="A184" s="117"/>
      <c r="B184" s="33" t="str">
        <f>+Indi_Medellín!$B$16</f>
        <v>Ene - Dic</v>
      </c>
      <c r="C184" s="33" t="str">
        <f>+Indi_Medellín!$B$16</f>
        <v>Ene - Dic</v>
      </c>
      <c r="D184" s="33" t="str">
        <f>+Indi_Medellín!$B$16</f>
        <v>Ene - Dic</v>
      </c>
    </row>
    <row r="185" spans="1:4" x14ac:dyDescent="0.25">
      <c r="A185" s="12"/>
      <c r="B185" s="15"/>
      <c r="C185" s="15"/>
      <c r="D185" s="15"/>
    </row>
    <row r="186" spans="1:4" x14ac:dyDescent="0.25">
      <c r="A186" s="13" t="s">
        <v>123</v>
      </c>
      <c r="B186" s="63">
        <v>61.718000000000004</v>
      </c>
      <c r="C186" s="63">
        <v>65.242999999999995</v>
      </c>
      <c r="D186" s="63">
        <v>67.435000000000002</v>
      </c>
    </row>
    <row r="187" spans="1:4" x14ac:dyDescent="0.25">
      <c r="A187" s="4" t="s">
        <v>70</v>
      </c>
      <c r="B187" s="7">
        <v>11.11</v>
      </c>
      <c r="C187" s="7">
        <v>10.074999999999999</v>
      </c>
      <c r="D187" s="7">
        <v>11.669</v>
      </c>
    </row>
    <row r="188" spans="1:4" x14ac:dyDescent="0.25">
      <c r="A188" s="13" t="s">
        <v>71</v>
      </c>
      <c r="B188" s="24">
        <v>20.443000000000001</v>
      </c>
      <c r="C188" s="24">
        <v>15.596</v>
      </c>
      <c r="D188" s="24">
        <v>10.032999999999999</v>
      </c>
    </row>
    <row r="189" spans="1:4" x14ac:dyDescent="0.25">
      <c r="A189" s="4" t="s">
        <v>72</v>
      </c>
      <c r="B189" s="7">
        <v>22.689</v>
      </c>
      <c r="C189" s="7">
        <v>28.959</v>
      </c>
      <c r="D189" s="7">
        <v>34.453000000000003</v>
      </c>
    </row>
    <row r="190" spans="1:4" x14ac:dyDescent="0.25">
      <c r="A190" s="13" t="s">
        <v>73</v>
      </c>
      <c r="B190" s="24">
        <v>4.4630000000000001</v>
      </c>
      <c r="C190" s="24">
        <v>4.4969999999999999</v>
      </c>
      <c r="D190" s="24">
        <v>5.9180000000000001</v>
      </c>
    </row>
    <row r="191" spans="1:4" x14ac:dyDescent="0.25">
      <c r="A191" s="4" t="s">
        <v>74</v>
      </c>
      <c r="B191" s="7">
        <v>0.55200000000000005</v>
      </c>
      <c r="C191" s="7">
        <v>1.41</v>
      </c>
      <c r="D191" s="7">
        <v>1.66</v>
      </c>
    </row>
    <row r="192" spans="1:4" x14ac:dyDescent="0.25">
      <c r="A192" s="18" t="s">
        <v>26</v>
      </c>
      <c r="B192" s="30">
        <v>2.46</v>
      </c>
      <c r="C192" s="30">
        <v>4.7050000000000001</v>
      </c>
      <c r="D192" s="30">
        <v>3.7029999999999998</v>
      </c>
    </row>
    <row r="195" spans="1:4" x14ac:dyDescent="0.25">
      <c r="A195" s="59" t="s">
        <v>114</v>
      </c>
    </row>
    <row r="196" spans="1:4" x14ac:dyDescent="0.25">
      <c r="A196" s="116" t="s">
        <v>4</v>
      </c>
      <c r="B196" s="54">
        <v>2014</v>
      </c>
      <c r="C196" s="54">
        <f>+C183</f>
        <v>2015</v>
      </c>
      <c r="D196" s="54">
        <f>+D183</f>
        <v>2016</v>
      </c>
    </row>
    <row r="197" spans="1:4" x14ac:dyDescent="0.25">
      <c r="A197" s="117"/>
      <c r="B197" s="33" t="str">
        <f>+Indi_Medellín!$B$16</f>
        <v>Ene - Dic</v>
      </c>
      <c r="C197" s="33" t="str">
        <f>+Indi_Medellín!$B$16</f>
        <v>Ene - Dic</v>
      </c>
      <c r="D197" s="33" t="str">
        <f>+Indi_Medellín!$B$16</f>
        <v>Ene - Dic</v>
      </c>
    </row>
    <row r="198" spans="1:4" x14ac:dyDescent="0.25">
      <c r="A198" s="12"/>
      <c r="B198" s="15"/>
      <c r="C198" s="15"/>
      <c r="D198" s="15"/>
    </row>
    <row r="199" spans="1:4" x14ac:dyDescent="0.25">
      <c r="A199" s="13" t="s">
        <v>123</v>
      </c>
      <c r="B199" s="63">
        <v>49.628</v>
      </c>
      <c r="C199" s="63">
        <v>51.738999999999997</v>
      </c>
      <c r="D199" s="63">
        <v>52.286999999999999</v>
      </c>
    </row>
    <row r="200" spans="1:4" x14ac:dyDescent="0.25">
      <c r="A200" s="4" t="s">
        <v>70</v>
      </c>
      <c r="B200" s="7">
        <v>13.178000000000001</v>
      </c>
      <c r="C200" s="7">
        <v>9.2949999999999999</v>
      </c>
      <c r="D200" s="7">
        <v>9.7720000000000002</v>
      </c>
    </row>
    <row r="201" spans="1:4" x14ac:dyDescent="0.25">
      <c r="A201" s="13" t="s">
        <v>71</v>
      </c>
      <c r="B201" s="24">
        <v>16.068999999999999</v>
      </c>
      <c r="C201" s="24">
        <v>14.318</v>
      </c>
      <c r="D201" s="24">
        <v>7.093</v>
      </c>
    </row>
    <row r="202" spans="1:4" x14ac:dyDescent="0.25">
      <c r="A202" s="4" t="s">
        <v>72</v>
      </c>
      <c r="B202" s="7">
        <v>14.964</v>
      </c>
      <c r="C202" s="7">
        <v>20.16</v>
      </c>
      <c r="D202" s="7">
        <v>27.981999999999999</v>
      </c>
    </row>
    <row r="203" spans="1:4" x14ac:dyDescent="0.25">
      <c r="A203" s="13" t="s">
        <v>73</v>
      </c>
      <c r="B203" s="24">
        <v>3.1549999999999998</v>
      </c>
      <c r="C203" s="24">
        <v>3.7010000000000001</v>
      </c>
      <c r="D203" s="24">
        <v>4.0339999999999998</v>
      </c>
    </row>
    <row r="204" spans="1:4" x14ac:dyDescent="0.25">
      <c r="A204" s="4" t="s">
        <v>74</v>
      </c>
      <c r="B204" s="7">
        <v>0.24299999999999999</v>
      </c>
      <c r="C204" s="7">
        <v>0.67700000000000005</v>
      </c>
      <c r="D204" s="7">
        <v>0.69099999999999995</v>
      </c>
    </row>
    <row r="205" spans="1:4" x14ac:dyDescent="0.25">
      <c r="A205" s="18" t="s">
        <v>26</v>
      </c>
      <c r="B205" s="30">
        <v>2.0190000000000001</v>
      </c>
      <c r="C205" s="30">
        <v>3.589</v>
      </c>
      <c r="D205" s="30">
        <v>2.714</v>
      </c>
    </row>
    <row r="208" spans="1:4" x14ac:dyDescent="0.25">
      <c r="A208" s="59" t="s">
        <v>115</v>
      </c>
    </row>
    <row r="209" spans="1:4" x14ac:dyDescent="0.25">
      <c r="A209" s="116" t="s">
        <v>4</v>
      </c>
      <c r="B209" s="54">
        <v>2014</v>
      </c>
      <c r="C209" s="54">
        <f>+C196</f>
        <v>2015</v>
      </c>
      <c r="D209" s="54">
        <f>+D196</f>
        <v>2016</v>
      </c>
    </row>
    <row r="210" spans="1:4" x14ac:dyDescent="0.25">
      <c r="A210" s="117"/>
      <c r="B210" s="33" t="str">
        <f>+Indi_Medellín!$B$16</f>
        <v>Ene - Dic</v>
      </c>
      <c r="C210" s="33" t="str">
        <f>+Indi_Medellín!$B$16</f>
        <v>Ene - Dic</v>
      </c>
      <c r="D210" s="33" t="str">
        <f>+Indi_Medellín!$B$16</f>
        <v>Ene - Dic</v>
      </c>
    </row>
    <row r="211" spans="1:4" x14ac:dyDescent="0.25">
      <c r="A211" s="12"/>
      <c r="B211" s="15"/>
      <c r="C211" s="15"/>
      <c r="D211" s="15"/>
    </row>
    <row r="212" spans="1:4" x14ac:dyDescent="0.25">
      <c r="A212" s="13" t="s">
        <v>123</v>
      </c>
      <c r="B212" s="63">
        <v>62.802999999999997</v>
      </c>
      <c r="C212" s="63">
        <v>61.003999999999998</v>
      </c>
      <c r="D212" s="63">
        <v>65.263999999999996</v>
      </c>
    </row>
    <row r="213" spans="1:4" x14ac:dyDescent="0.25">
      <c r="A213" s="4" t="s">
        <v>70</v>
      </c>
      <c r="B213" s="7">
        <v>14.121</v>
      </c>
      <c r="C213" s="7">
        <v>11.654</v>
      </c>
      <c r="D213" s="7">
        <v>10.53</v>
      </c>
    </row>
    <row r="214" spans="1:4" x14ac:dyDescent="0.25">
      <c r="A214" s="13" t="s">
        <v>71</v>
      </c>
      <c r="B214" s="24">
        <v>19.460999999999999</v>
      </c>
      <c r="C214" s="24">
        <v>12.667999999999999</v>
      </c>
      <c r="D214" s="24">
        <v>8.5679999999999996</v>
      </c>
    </row>
    <row r="215" spans="1:4" x14ac:dyDescent="0.25">
      <c r="A215" s="4" t="s">
        <v>72</v>
      </c>
      <c r="B215" s="7">
        <v>19.626000000000001</v>
      </c>
      <c r="C215" s="7">
        <v>24.934000000000001</v>
      </c>
      <c r="D215" s="7">
        <v>33.945999999999998</v>
      </c>
    </row>
    <row r="216" spans="1:4" x14ac:dyDescent="0.25">
      <c r="A216" s="13" t="s">
        <v>73</v>
      </c>
      <c r="B216" s="24">
        <v>5.67</v>
      </c>
      <c r="C216" s="24">
        <v>6.8159999999999998</v>
      </c>
      <c r="D216" s="24">
        <v>5.8520000000000003</v>
      </c>
    </row>
    <row r="217" spans="1:4" x14ac:dyDescent="0.25">
      <c r="A217" s="4" t="s">
        <v>74</v>
      </c>
      <c r="B217" s="7">
        <v>0.76500000000000001</v>
      </c>
      <c r="C217" s="7">
        <v>0.83199999999999996</v>
      </c>
      <c r="D217" s="7">
        <v>1.508</v>
      </c>
    </row>
    <row r="218" spans="1:4" x14ac:dyDescent="0.25">
      <c r="A218" s="18" t="s">
        <v>26</v>
      </c>
      <c r="B218" s="30">
        <v>3.16</v>
      </c>
      <c r="C218" s="30">
        <v>4.0999999999999996</v>
      </c>
      <c r="D218" s="30">
        <v>4.8600000000000003</v>
      </c>
    </row>
    <row r="220" spans="1:4" x14ac:dyDescent="0.25">
      <c r="A220" s="41" t="s">
        <v>52</v>
      </c>
    </row>
    <row r="221" spans="1:4" x14ac:dyDescent="0.25">
      <c r="A221" s="41" t="s">
        <v>53</v>
      </c>
    </row>
    <row r="222" spans="1:4" x14ac:dyDescent="0.25">
      <c r="A222" s="41" t="s">
        <v>86</v>
      </c>
    </row>
    <row r="223" spans="1:4" x14ac:dyDescent="0.25">
      <c r="A223" s="42" t="s">
        <v>54</v>
      </c>
    </row>
    <row r="224" spans="1:4" x14ac:dyDescent="0.25">
      <c r="A224" s="68" t="s">
        <v>126</v>
      </c>
    </row>
    <row r="225" spans="1:1" x14ac:dyDescent="0.25">
      <c r="A225" s="40" t="str">
        <f>+Indi_Medellín!A126</f>
        <v>Elaborado: Marzo de 2017</v>
      </c>
    </row>
  </sheetData>
  <mergeCells count="16">
    <mergeCell ref="A170:A171"/>
    <mergeCell ref="A183:A184"/>
    <mergeCell ref="A196:A197"/>
    <mergeCell ref="A209:A210"/>
    <mergeCell ref="A92:A93"/>
    <mergeCell ref="A105:A106"/>
    <mergeCell ref="A118:A119"/>
    <mergeCell ref="A131:A132"/>
    <mergeCell ref="A144:A145"/>
    <mergeCell ref="A157:A158"/>
    <mergeCell ref="A79:A80"/>
    <mergeCell ref="A15:A16"/>
    <mergeCell ref="A27:A28"/>
    <mergeCell ref="A40:A41"/>
    <mergeCell ref="A53:A54"/>
    <mergeCell ref="A66:A6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H55"/>
  <sheetViews>
    <sheetView showGridLines="0" topLeftCell="A7" workbookViewId="0">
      <selection activeCell="F22" sqref="F22"/>
    </sheetView>
  </sheetViews>
  <sheetFormatPr baseColWidth="10" defaultRowHeight="15" x14ac:dyDescent="0.25"/>
  <cols>
    <col min="1" max="1" width="29.5703125" style="21" customWidth="1"/>
    <col min="2" max="16384" width="11.42578125" style="21"/>
  </cols>
  <sheetData>
    <row r="6" spans="1:8" x14ac:dyDescent="0.25">
      <c r="A6" s="22" t="s">
        <v>0</v>
      </c>
    </row>
    <row r="7" spans="1:8" x14ac:dyDescent="0.25">
      <c r="A7" s="1" t="s">
        <v>122</v>
      </c>
    </row>
    <row r="8" spans="1:8" x14ac:dyDescent="0.25">
      <c r="A8" s="23" t="s">
        <v>69</v>
      </c>
    </row>
    <row r="9" spans="1:8" x14ac:dyDescent="0.25">
      <c r="A9" s="23" t="s">
        <v>99</v>
      </c>
    </row>
    <row r="11" spans="1:8" x14ac:dyDescent="0.25">
      <c r="A11" s="57" t="s">
        <v>47</v>
      </c>
    </row>
    <row r="12" spans="1:8" x14ac:dyDescent="0.25">
      <c r="A12" s="116" t="s">
        <v>4</v>
      </c>
      <c r="B12" s="54">
        <v>2014</v>
      </c>
      <c r="C12" s="54">
        <v>2015</v>
      </c>
      <c r="D12" s="54">
        <v>2016</v>
      </c>
    </row>
    <row r="13" spans="1:8" x14ac:dyDescent="0.25">
      <c r="A13" s="117"/>
      <c r="B13" s="33" t="str">
        <f>+Indi_Medellín!$B$16</f>
        <v>Ene - Dic</v>
      </c>
      <c r="C13" s="33" t="str">
        <f>+Indi_Medellín!$B$16</f>
        <v>Ene - Dic</v>
      </c>
      <c r="D13" s="33" t="str">
        <f>+Indi_Medellín!$B$16</f>
        <v>Ene - Dic</v>
      </c>
    </row>
    <row r="14" spans="1:8" x14ac:dyDescent="0.25">
      <c r="A14" s="12"/>
      <c r="B14" s="15"/>
      <c r="C14" s="15"/>
      <c r="D14" s="15"/>
    </row>
    <row r="15" spans="1:8" x14ac:dyDescent="0.25">
      <c r="A15" s="20" t="s">
        <v>16</v>
      </c>
      <c r="B15" s="24">
        <v>2207.1190000000001</v>
      </c>
      <c r="C15" s="24">
        <v>2215.1959999999999</v>
      </c>
      <c r="D15" s="90">
        <v>2226.9969999999998</v>
      </c>
      <c r="G15" s="71"/>
      <c r="H15" s="71"/>
    </row>
    <row r="16" spans="1:8" x14ac:dyDescent="0.25">
      <c r="A16" s="4" t="s">
        <v>61</v>
      </c>
      <c r="B16" s="7">
        <v>164.518</v>
      </c>
      <c r="C16" s="7">
        <v>163.17599999999999</v>
      </c>
      <c r="D16" s="7">
        <v>158.72300000000001</v>
      </c>
      <c r="G16" s="71"/>
      <c r="H16" s="71"/>
    </row>
    <row r="17" spans="1:8" x14ac:dyDescent="0.25">
      <c r="A17" s="20" t="s">
        <v>62</v>
      </c>
      <c r="B17" s="24">
        <v>304.86599999999999</v>
      </c>
      <c r="C17" s="24">
        <v>290.84100000000001</v>
      </c>
      <c r="D17" s="90">
        <v>300.714</v>
      </c>
      <c r="G17" s="71"/>
      <c r="H17" s="71"/>
    </row>
    <row r="18" spans="1:8" x14ac:dyDescent="0.25">
      <c r="A18" s="4" t="s">
        <v>63</v>
      </c>
      <c r="B18" s="7">
        <v>246.30799999999999</v>
      </c>
      <c r="C18" s="7">
        <v>236.779</v>
      </c>
      <c r="D18" s="7">
        <v>239.297</v>
      </c>
      <c r="G18" s="71"/>
      <c r="H18" s="71"/>
    </row>
    <row r="19" spans="1:8" x14ac:dyDescent="0.25">
      <c r="A19" s="20" t="s">
        <v>64</v>
      </c>
      <c r="B19" s="24">
        <v>410.83100000000002</v>
      </c>
      <c r="C19" s="24">
        <v>403.01100000000002</v>
      </c>
      <c r="D19" s="90">
        <v>380.726</v>
      </c>
      <c r="G19" s="71"/>
      <c r="H19" s="71"/>
    </row>
    <row r="20" spans="1:8" x14ac:dyDescent="0.25">
      <c r="A20" s="4" t="s">
        <v>65</v>
      </c>
      <c r="B20" s="7">
        <v>418.66300000000001</v>
      </c>
      <c r="C20" s="7">
        <v>430.10199999999998</v>
      </c>
      <c r="D20" s="7">
        <v>437.64600000000002</v>
      </c>
      <c r="G20" s="71"/>
      <c r="H20" s="71"/>
    </row>
    <row r="21" spans="1:8" x14ac:dyDescent="0.25">
      <c r="A21" s="20" t="s">
        <v>66</v>
      </c>
      <c r="B21" s="24">
        <v>351.74700000000001</v>
      </c>
      <c r="C21" s="24">
        <v>366.036</v>
      </c>
      <c r="D21" s="90">
        <v>366.69099999999997</v>
      </c>
      <c r="G21" s="71"/>
      <c r="H21" s="71"/>
    </row>
    <row r="22" spans="1:8" x14ac:dyDescent="0.25">
      <c r="A22" s="14" t="s">
        <v>67</v>
      </c>
      <c r="B22" s="38">
        <v>245.14599999999999</v>
      </c>
      <c r="C22" s="38">
        <v>259.71499999999997</v>
      </c>
      <c r="D22" s="38">
        <v>274.91699999999997</v>
      </c>
      <c r="G22" s="71"/>
      <c r="H22" s="71"/>
    </row>
    <row r="24" spans="1:8" x14ac:dyDescent="0.25">
      <c r="A24" s="57" t="s">
        <v>48</v>
      </c>
    </row>
    <row r="25" spans="1:8" x14ac:dyDescent="0.25">
      <c r="A25" s="114" t="s">
        <v>4</v>
      </c>
      <c r="B25" s="54">
        <v>2014</v>
      </c>
      <c r="C25" s="54">
        <f>+C12</f>
        <v>2015</v>
      </c>
      <c r="D25" s="54">
        <f>+D12</f>
        <v>2016</v>
      </c>
    </row>
    <row r="26" spans="1:8" x14ac:dyDescent="0.25">
      <c r="A26" s="115"/>
      <c r="B26" s="33" t="str">
        <f>+Indi_Medellín!$B$16</f>
        <v>Ene - Dic</v>
      </c>
      <c r="C26" s="33" t="str">
        <f>+Indi_Medellín!$B$16</f>
        <v>Ene - Dic</v>
      </c>
      <c r="D26" s="33" t="str">
        <f>+Indi_Medellín!$B$16</f>
        <v>Ene - Dic</v>
      </c>
    </row>
    <row r="27" spans="1:8" x14ac:dyDescent="0.25">
      <c r="A27" s="12"/>
      <c r="B27" s="15"/>
      <c r="C27" s="15"/>
      <c r="D27" s="15"/>
    </row>
    <row r="28" spans="1:8" x14ac:dyDescent="0.25">
      <c r="A28" s="20" t="s">
        <v>120</v>
      </c>
      <c r="B28" s="24">
        <v>1036.819</v>
      </c>
      <c r="C28" s="24">
        <v>1040.566</v>
      </c>
      <c r="D28" s="90">
        <v>1046.125</v>
      </c>
    </row>
    <row r="29" spans="1:8" x14ac:dyDescent="0.25">
      <c r="A29" s="4" t="s">
        <v>61</v>
      </c>
      <c r="B29" s="7">
        <v>80.647000000000006</v>
      </c>
      <c r="C29" s="7">
        <v>82.02</v>
      </c>
      <c r="D29" s="7">
        <v>79.921000000000006</v>
      </c>
    </row>
    <row r="30" spans="1:8" x14ac:dyDescent="0.25">
      <c r="A30" s="20" t="s">
        <v>62</v>
      </c>
      <c r="B30" s="24">
        <v>142.14099999999999</v>
      </c>
      <c r="C30" s="24">
        <v>136.47</v>
      </c>
      <c r="D30" s="90">
        <v>139.11500000000001</v>
      </c>
    </row>
    <row r="31" spans="1:8" x14ac:dyDescent="0.25">
      <c r="A31" s="4" t="s">
        <v>63</v>
      </c>
      <c r="B31" s="7">
        <v>112.366</v>
      </c>
      <c r="C31" s="7">
        <v>106.953</v>
      </c>
      <c r="D31" s="7">
        <v>114.759</v>
      </c>
    </row>
    <row r="32" spans="1:8" x14ac:dyDescent="0.25">
      <c r="A32" s="20" t="s">
        <v>64</v>
      </c>
      <c r="B32" s="24">
        <v>201.578</v>
      </c>
      <c r="C32" s="24">
        <v>197.81399999999999</v>
      </c>
      <c r="D32" s="90">
        <v>187.21700000000001</v>
      </c>
    </row>
    <row r="33" spans="1:4" x14ac:dyDescent="0.25">
      <c r="A33" s="4" t="s">
        <v>65</v>
      </c>
      <c r="B33" s="7">
        <v>200.42</v>
      </c>
      <c r="C33" s="7">
        <v>207.929</v>
      </c>
      <c r="D33" s="7">
        <v>205.74</v>
      </c>
    </row>
    <row r="34" spans="1:4" x14ac:dyDescent="0.25">
      <c r="A34" s="20" t="s">
        <v>66</v>
      </c>
      <c r="B34" s="24">
        <v>150.173</v>
      </c>
      <c r="C34" s="24">
        <v>152.28299999999999</v>
      </c>
      <c r="D34" s="90">
        <v>153.80000000000001</v>
      </c>
    </row>
    <row r="35" spans="1:4" x14ac:dyDescent="0.25">
      <c r="A35" s="14" t="s">
        <v>67</v>
      </c>
      <c r="B35" s="38">
        <v>117.26900000000001</v>
      </c>
      <c r="C35" s="38">
        <v>122.373</v>
      </c>
      <c r="D35" s="38">
        <v>131.72900000000001</v>
      </c>
    </row>
    <row r="36" spans="1:4" x14ac:dyDescent="0.25">
      <c r="A36" s="65"/>
      <c r="B36" s="65"/>
      <c r="C36" s="65"/>
      <c r="D36" s="65"/>
    </row>
    <row r="37" spans="1:4" x14ac:dyDescent="0.25">
      <c r="A37" s="11" t="s">
        <v>49</v>
      </c>
      <c r="B37" s="65"/>
      <c r="C37" s="65"/>
      <c r="D37" s="65"/>
    </row>
    <row r="38" spans="1:4" x14ac:dyDescent="0.25">
      <c r="A38" s="114" t="s">
        <v>4</v>
      </c>
      <c r="B38" s="54">
        <v>2014</v>
      </c>
      <c r="C38" s="54">
        <f>+C25</f>
        <v>2015</v>
      </c>
      <c r="D38" s="54">
        <f>+D25</f>
        <v>2016</v>
      </c>
    </row>
    <row r="39" spans="1:4" x14ac:dyDescent="0.25">
      <c r="A39" s="115"/>
      <c r="B39" s="33" t="str">
        <f>+B26</f>
        <v>Ene - Dic</v>
      </c>
      <c r="C39" s="33" t="str">
        <f>+C26</f>
        <v>Ene - Dic</v>
      </c>
      <c r="D39" s="33" t="str">
        <f>+D26</f>
        <v>Ene - Dic</v>
      </c>
    </row>
    <row r="40" spans="1:4" x14ac:dyDescent="0.25">
      <c r="A40" s="12"/>
      <c r="B40" s="15"/>
      <c r="C40" s="15"/>
      <c r="D40" s="15"/>
    </row>
    <row r="41" spans="1:4" x14ac:dyDescent="0.25">
      <c r="A41" s="20" t="s">
        <v>121</v>
      </c>
      <c r="B41" s="24">
        <v>1170.3</v>
      </c>
      <c r="C41" s="24">
        <v>1174.6300000000001</v>
      </c>
      <c r="D41" s="90">
        <v>1180.8720000000001</v>
      </c>
    </row>
    <row r="42" spans="1:4" x14ac:dyDescent="0.25">
      <c r="A42" s="4" t="s">
        <v>61</v>
      </c>
      <c r="B42" s="7">
        <v>83.870999999999995</v>
      </c>
      <c r="C42" s="7">
        <v>81.156999999999996</v>
      </c>
      <c r="D42" s="7">
        <v>78.802999999999997</v>
      </c>
    </row>
    <row r="43" spans="1:4" x14ac:dyDescent="0.25">
      <c r="A43" s="20" t="s">
        <v>62</v>
      </c>
      <c r="B43" s="24">
        <v>162.72499999999999</v>
      </c>
      <c r="C43" s="24">
        <v>154.37100000000001</v>
      </c>
      <c r="D43" s="90">
        <v>161.59800000000001</v>
      </c>
    </row>
    <row r="44" spans="1:4" x14ac:dyDescent="0.25">
      <c r="A44" s="4" t="s">
        <v>63</v>
      </c>
      <c r="B44" s="7">
        <v>133.94200000000001</v>
      </c>
      <c r="C44" s="7">
        <v>129.82599999999999</v>
      </c>
      <c r="D44" s="7">
        <v>124.538</v>
      </c>
    </row>
    <row r="45" spans="1:4" x14ac:dyDescent="0.25">
      <c r="A45" s="20" t="s">
        <v>64</v>
      </c>
      <c r="B45" s="24">
        <v>209.25200000000001</v>
      </c>
      <c r="C45" s="24">
        <v>205.197</v>
      </c>
      <c r="D45" s="90">
        <v>193.50899999999999</v>
      </c>
    </row>
    <row r="46" spans="1:4" x14ac:dyDescent="0.25">
      <c r="A46" s="4" t="s">
        <v>65</v>
      </c>
      <c r="B46" s="7">
        <v>218.24299999999999</v>
      </c>
      <c r="C46" s="7">
        <v>222.173</v>
      </c>
      <c r="D46" s="7">
        <v>231.90600000000001</v>
      </c>
    </row>
    <row r="47" spans="1:4" x14ac:dyDescent="0.25">
      <c r="A47" s="20" t="s">
        <v>66</v>
      </c>
      <c r="B47" s="24">
        <v>201.57300000000001</v>
      </c>
      <c r="C47" s="24">
        <v>213.75299999999999</v>
      </c>
      <c r="D47" s="90">
        <v>212.89099999999999</v>
      </c>
    </row>
    <row r="48" spans="1:4" x14ac:dyDescent="0.25">
      <c r="A48" s="14" t="s">
        <v>67</v>
      </c>
      <c r="B48" s="38">
        <v>127.877</v>
      </c>
      <c r="C48" s="38">
        <v>137.34200000000001</v>
      </c>
      <c r="D48" s="38">
        <v>143.18799999999999</v>
      </c>
    </row>
    <row r="49" spans="1:4" x14ac:dyDescent="0.25">
      <c r="A49" s="65"/>
      <c r="B49" s="65"/>
      <c r="C49" s="65"/>
      <c r="D49" s="65"/>
    </row>
    <row r="50" spans="1:4" x14ac:dyDescent="0.25">
      <c r="A50" s="41" t="s">
        <v>52</v>
      </c>
      <c r="B50" s="65"/>
      <c r="C50" s="65"/>
      <c r="D50" s="65"/>
    </row>
    <row r="51" spans="1:4" x14ac:dyDescent="0.25">
      <c r="A51" s="41" t="s">
        <v>53</v>
      </c>
      <c r="B51" s="65"/>
      <c r="C51" s="65"/>
      <c r="D51" s="65"/>
    </row>
    <row r="52" spans="1:4" x14ac:dyDescent="0.25">
      <c r="A52" s="41" t="s">
        <v>86</v>
      </c>
      <c r="B52" s="65"/>
      <c r="C52" s="65"/>
      <c r="D52" s="65"/>
    </row>
    <row r="53" spans="1:4" x14ac:dyDescent="0.25">
      <c r="A53" s="42" t="s">
        <v>54</v>
      </c>
      <c r="B53" s="65"/>
      <c r="C53" s="65"/>
      <c r="D53" s="65"/>
    </row>
    <row r="54" spans="1:4" x14ac:dyDescent="0.25">
      <c r="A54" s="40" t="str">
        <f>+Indi_Medellín!A126</f>
        <v>Elaborado: Marzo de 2017</v>
      </c>
      <c r="B54" s="65"/>
      <c r="C54" s="65"/>
      <c r="D54" s="65"/>
    </row>
    <row r="55" spans="1:4" x14ac:dyDescent="0.25">
      <c r="A55" s="42" t="s">
        <v>127</v>
      </c>
    </row>
  </sheetData>
  <mergeCells count="3">
    <mergeCell ref="A12:A13"/>
    <mergeCell ref="A25:A26"/>
    <mergeCell ref="A38:A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E241"/>
  <sheetViews>
    <sheetView zoomScaleNormal="100" workbookViewId="0">
      <selection activeCell="E8" sqref="E8"/>
    </sheetView>
  </sheetViews>
  <sheetFormatPr baseColWidth="10" defaultRowHeight="15" x14ac:dyDescent="0.25"/>
  <cols>
    <col min="1" max="1" width="23.28515625" style="21" customWidth="1"/>
    <col min="2" max="4" width="12.5703125" style="21" customWidth="1"/>
    <col min="5" max="16384" width="11.42578125" style="21"/>
  </cols>
  <sheetData>
    <row r="6" spans="1:5" x14ac:dyDescent="0.25">
      <c r="A6" s="22" t="s">
        <v>0</v>
      </c>
    </row>
    <row r="7" spans="1:5" x14ac:dyDescent="0.25">
      <c r="A7" s="22" t="s">
        <v>122</v>
      </c>
    </row>
    <row r="8" spans="1:5" x14ac:dyDescent="0.25">
      <c r="A8" s="23" t="s">
        <v>124</v>
      </c>
    </row>
    <row r="9" spans="1:5" x14ac:dyDescent="0.25">
      <c r="A9" s="23" t="s">
        <v>99</v>
      </c>
    </row>
    <row r="10" spans="1:5" x14ac:dyDescent="0.25">
      <c r="A10" s="23"/>
    </row>
    <row r="12" spans="1:5" x14ac:dyDescent="0.25">
      <c r="A12" s="58" t="s">
        <v>100</v>
      </c>
    </row>
    <row r="13" spans="1:5" x14ac:dyDescent="0.25">
      <c r="A13" s="116" t="s">
        <v>4</v>
      </c>
      <c r="B13" s="54">
        <v>2014</v>
      </c>
      <c r="C13" s="54">
        <v>2015</v>
      </c>
      <c r="D13" s="54">
        <v>2016</v>
      </c>
    </row>
    <row r="14" spans="1:5" x14ac:dyDescent="0.25">
      <c r="A14" s="117"/>
      <c r="B14" s="33" t="str">
        <f>+Indi_Medellín!$B$16</f>
        <v>Ene - Dic</v>
      </c>
      <c r="C14" s="33" t="str">
        <f>+Indi_Medellín!$B$16</f>
        <v>Ene - Dic</v>
      </c>
      <c r="D14" s="33" t="str">
        <f>+Indi_Medellín!$B$16</f>
        <v>Ene - Dic</v>
      </c>
    </row>
    <row r="15" spans="1:5" x14ac:dyDescent="0.25">
      <c r="A15" s="12"/>
      <c r="B15" s="15"/>
      <c r="C15" s="15"/>
      <c r="D15" s="15"/>
    </row>
    <row r="16" spans="1:5" x14ac:dyDescent="0.25">
      <c r="A16" s="20" t="s">
        <v>16</v>
      </c>
      <c r="B16" s="24">
        <v>161.88499999999999</v>
      </c>
      <c r="C16" s="24">
        <v>162.25200000000001</v>
      </c>
      <c r="D16" s="90">
        <v>162.68600000000001</v>
      </c>
      <c r="E16" s="70"/>
    </row>
    <row r="17" spans="1:5" x14ac:dyDescent="0.25">
      <c r="A17" s="4" t="s">
        <v>61</v>
      </c>
      <c r="B17" s="7">
        <v>13.58</v>
      </c>
      <c r="C17" s="7">
        <v>12.428000000000001</v>
      </c>
      <c r="D17" s="7">
        <v>10.978999999999999</v>
      </c>
      <c r="E17" s="70"/>
    </row>
    <row r="18" spans="1:5" x14ac:dyDescent="0.25">
      <c r="A18" s="20" t="s">
        <v>62</v>
      </c>
      <c r="B18" s="24">
        <v>23.771999999999998</v>
      </c>
      <c r="C18" s="24">
        <v>23.834</v>
      </c>
      <c r="D18" s="90">
        <v>25.510999999999999</v>
      </c>
      <c r="E18" s="70"/>
    </row>
    <row r="19" spans="1:5" x14ac:dyDescent="0.25">
      <c r="A19" s="4" t="s">
        <v>63</v>
      </c>
      <c r="B19" s="7">
        <v>22.009</v>
      </c>
      <c r="C19" s="7">
        <v>21.003</v>
      </c>
      <c r="D19" s="7">
        <v>21.786999999999999</v>
      </c>
      <c r="E19" s="70"/>
    </row>
    <row r="20" spans="1:5" x14ac:dyDescent="0.25">
      <c r="A20" s="20" t="s">
        <v>64</v>
      </c>
      <c r="B20" s="24">
        <v>33.241</v>
      </c>
      <c r="C20" s="24">
        <v>30.780999999999999</v>
      </c>
      <c r="D20" s="90">
        <v>30.123999999999999</v>
      </c>
      <c r="E20" s="70"/>
    </row>
    <row r="21" spans="1:5" x14ac:dyDescent="0.25">
      <c r="A21" s="4" t="s">
        <v>65</v>
      </c>
      <c r="B21" s="7">
        <v>32.286999999999999</v>
      </c>
      <c r="C21" s="7">
        <v>36.829000000000001</v>
      </c>
      <c r="D21" s="7">
        <v>32.338000000000001</v>
      </c>
      <c r="E21" s="70"/>
    </row>
    <row r="22" spans="1:5" x14ac:dyDescent="0.25">
      <c r="A22" s="20" t="s">
        <v>66</v>
      </c>
      <c r="B22" s="24">
        <v>23.335999999999999</v>
      </c>
      <c r="C22" s="24">
        <v>24.039000000000001</v>
      </c>
      <c r="D22" s="90">
        <v>27.324999999999999</v>
      </c>
      <c r="E22" s="70"/>
    </row>
    <row r="23" spans="1:5" x14ac:dyDescent="0.25">
      <c r="A23" s="14" t="s">
        <v>67</v>
      </c>
      <c r="B23" s="38">
        <v>7.8540000000000001</v>
      </c>
      <c r="C23" s="38">
        <v>8.0500000000000007</v>
      </c>
      <c r="D23" s="38">
        <v>8.8569999999999993</v>
      </c>
      <c r="E23" s="70"/>
    </row>
    <row r="26" spans="1:5" x14ac:dyDescent="0.25">
      <c r="A26" s="59" t="s">
        <v>101</v>
      </c>
    </row>
    <row r="27" spans="1:5" x14ac:dyDescent="0.25">
      <c r="A27" s="116" t="s">
        <v>4</v>
      </c>
      <c r="B27" s="54">
        <v>2014</v>
      </c>
      <c r="C27" s="54">
        <f>+C13</f>
        <v>2015</v>
      </c>
      <c r="D27" s="54">
        <f>+D13</f>
        <v>2016</v>
      </c>
    </row>
    <row r="28" spans="1:5" x14ac:dyDescent="0.25">
      <c r="A28" s="117"/>
      <c r="B28" s="33" t="str">
        <f>+Indi_Medellín!$B$16</f>
        <v>Ene - Dic</v>
      </c>
      <c r="C28" s="33" t="str">
        <f>+Indi_Medellín!$B$16</f>
        <v>Ene - Dic</v>
      </c>
      <c r="D28" s="33" t="str">
        <f>+Indi_Medellín!$B$16</f>
        <v>Ene - Dic</v>
      </c>
    </row>
    <row r="29" spans="1:5" x14ac:dyDescent="0.25">
      <c r="A29" s="12"/>
      <c r="B29" s="15"/>
      <c r="C29" s="15"/>
      <c r="D29" s="15"/>
    </row>
    <row r="30" spans="1:5" x14ac:dyDescent="0.25">
      <c r="A30" s="20" t="s">
        <v>16</v>
      </c>
      <c r="B30" s="24">
        <v>196.17500000000001</v>
      </c>
      <c r="C30" s="24">
        <v>196.69399999999999</v>
      </c>
      <c r="D30" s="90">
        <v>197.429</v>
      </c>
    </row>
    <row r="31" spans="1:5" x14ac:dyDescent="0.25">
      <c r="A31" s="4" t="s">
        <v>61</v>
      </c>
      <c r="B31" s="7">
        <v>8.9139999999999997</v>
      </c>
      <c r="C31" s="7">
        <v>8.6539999999999999</v>
      </c>
      <c r="D31" s="7">
        <v>8.0069999999999997</v>
      </c>
    </row>
    <row r="32" spans="1:5" x14ac:dyDescent="0.25">
      <c r="A32" s="20" t="s">
        <v>62</v>
      </c>
      <c r="B32" s="24">
        <v>17.975999999999999</v>
      </c>
      <c r="C32" s="24">
        <v>19.247</v>
      </c>
      <c r="D32" s="90">
        <v>19.032</v>
      </c>
    </row>
    <row r="33" spans="1:4" x14ac:dyDescent="0.25">
      <c r="A33" s="4" t="s">
        <v>63</v>
      </c>
      <c r="B33" s="7">
        <v>17.648</v>
      </c>
      <c r="C33" s="7">
        <v>14.462</v>
      </c>
      <c r="D33" s="7">
        <v>15.143000000000001</v>
      </c>
    </row>
    <row r="34" spans="1:4" x14ac:dyDescent="0.25">
      <c r="A34" s="20" t="s">
        <v>64</v>
      </c>
      <c r="B34" s="24">
        <v>33.451000000000001</v>
      </c>
      <c r="C34" s="24">
        <v>29.876000000000001</v>
      </c>
      <c r="D34" s="90">
        <v>30.815000000000001</v>
      </c>
    </row>
    <row r="35" spans="1:4" x14ac:dyDescent="0.25">
      <c r="A35" s="4" t="s">
        <v>65</v>
      </c>
      <c r="B35" s="7">
        <v>38.258000000000003</v>
      </c>
      <c r="C35" s="7">
        <v>36.609000000000002</v>
      </c>
      <c r="D35" s="7">
        <v>36.902000000000001</v>
      </c>
    </row>
    <row r="36" spans="1:4" x14ac:dyDescent="0.25">
      <c r="A36" s="20" t="s">
        <v>66</v>
      </c>
      <c r="B36" s="24">
        <v>36.506</v>
      </c>
      <c r="C36" s="24">
        <v>45.707999999999998</v>
      </c>
      <c r="D36" s="90">
        <v>42.155999999999999</v>
      </c>
    </row>
    <row r="37" spans="1:4" x14ac:dyDescent="0.25">
      <c r="A37" s="14" t="s">
        <v>67</v>
      </c>
      <c r="B37" s="38">
        <v>38.783000000000001</v>
      </c>
      <c r="C37" s="38">
        <v>37.357999999999997</v>
      </c>
      <c r="D37" s="38">
        <v>40.545999999999999</v>
      </c>
    </row>
    <row r="40" spans="1:4" x14ac:dyDescent="0.25">
      <c r="A40" s="59" t="s">
        <v>102</v>
      </c>
    </row>
    <row r="41" spans="1:4" x14ac:dyDescent="0.25">
      <c r="A41" s="116" t="s">
        <v>4</v>
      </c>
      <c r="B41" s="54">
        <v>2014</v>
      </c>
      <c r="C41" s="54">
        <f>+C27</f>
        <v>2015</v>
      </c>
      <c r="D41" s="54">
        <f>+D27</f>
        <v>2016</v>
      </c>
    </row>
    <row r="42" spans="1:4" x14ac:dyDescent="0.25">
      <c r="A42" s="117"/>
      <c r="B42" s="33" t="str">
        <f>+Indi_Medellín!$B$16</f>
        <v>Ene - Dic</v>
      </c>
      <c r="C42" s="33" t="str">
        <f>+Indi_Medellín!$B$16</f>
        <v>Ene - Dic</v>
      </c>
      <c r="D42" s="33" t="str">
        <f>+Indi_Medellín!$B$16</f>
        <v>Ene - Dic</v>
      </c>
    </row>
    <row r="43" spans="1:4" x14ac:dyDescent="0.25">
      <c r="A43" s="12"/>
      <c r="B43" s="15"/>
      <c r="C43" s="15"/>
      <c r="D43" s="15"/>
    </row>
    <row r="44" spans="1:4" x14ac:dyDescent="0.25">
      <c r="A44" s="20" t="s">
        <v>16</v>
      </c>
      <c r="B44" s="24">
        <v>136.477</v>
      </c>
      <c r="C44" s="24">
        <v>136.774</v>
      </c>
      <c r="D44" s="90">
        <v>137.113</v>
      </c>
    </row>
    <row r="45" spans="1:4" x14ac:dyDescent="0.25">
      <c r="A45" s="4" t="s">
        <v>61</v>
      </c>
      <c r="B45" s="7">
        <v>9.1649999999999991</v>
      </c>
      <c r="C45" s="7">
        <v>8.9019999999999992</v>
      </c>
      <c r="D45" s="7">
        <v>9.6150000000000002</v>
      </c>
    </row>
    <row r="46" spans="1:4" x14ac:dyDescent="0.25">
      <c r="A46" s="20" t="s">
        <v>62</v>
      </c>
      <c r="B46" s="24">
        <v>16.574999999999999</v>
      </c>
      <c r="C46" s="24">
        <v>16.359000000000002</v>
      </c>
      <c r="D46" s="90">
        <v>16.038</v>
      </c>
    </row>
    <row r="47" spans="1:4" x14ac:dyDescent="0.25">
      <c r="A47" s="4" t="s">
        <v>63</v>
      </c>
      <c r="B47" s="7">
        <v>16.393999999999998</v>
      </c>
      <c r="C47" s="7">
        <v>15.404</v>
      </c>
      <c r="D47" s="7">
        <v>15.925000000000001</v>
      </c>
    </row>
    <row r="48" spans="1:4" x14ac:dyDescent="0.25">
      <c r="A48" s="20" t="s">
        <v>64</v>
      </c>
      <c r="B48" s="24">
        <v>24.922999999999998</v>
      </c>
      <c r="C48" s="24">
        <v>26.8</v>
      </c>
      <c r="D48" s="90">
        <v>27.51</v>
      </c>
    </row>
    <row r="49" spans="1:4" x14ac:dyDescent="0.25">
      <c r="A49" s="4" t="s">
        <v>65</v>
      </c>
      <c r="B49" s="7">
        <v>33.889000000000003</v>
      </c>
      <c r="C49" s="7">
        <v>29.266999999999999</v>
      </c>
      <c r="D49" s="7">
        <v>28.986999999999998</v>
      </c>
    </row>
    <row r="50" spans="1:4" x14ac:dyDescent="0.25">
      <c r="A50" s="20" t="s">
        <v>66</v>
      </c>
      <c r="B50" s="24">
        <v>22.89</v>
      </c>
      <c r="C50" s="24">
        <v>23.751999999999999</v>
      </c>
      <c r="D50" s="90">
        <v>23.309000000000001</v>
      </c>
    </row>
    <row r="51" spans="1:4" x14ac:dyDescent="0.25">
      <c r="A51" s="14" t="s">
        <v>67</v>
      </c>
      <c r="B51" s="38">
        <v>9.8919999999999995</v>
      </c>
      <c r="C51" s="38">
        <v>12.888</v>
      </c>
      <c r="D51" s="38">
        <v>12.478</v>
      </c>
    </row>
    <row r="54" spans="1:4" x14ac:dyDescent="0.25">
      <c r="A54" s="59" t="s">
        <v>103</v>
      </c>
    </row>
    <row r="55" spans="1:4" x14ac:dyDescent="0.25">
      <c r="A55" s="116" t="s">
        <v>4</v>
      </c>
      <c r="B55" s="54">
        <v>2014</v>
      </c>
      <c r="C55" s="54">
        <f>+C41</f>
        <v>2015</v>
      </c>
      <c r="D55" s="54">
        <f>+D41</f>
        <v>2016</v>
      </c>
    </row>
    <row r="56" spans="1:4" x14ac:dyDescent="0.25">
      <c r="A56" s="117"/>
      <c r="B56" s="33" t="str">
        <f>+Indi_Medellín!$B$16</f>
        <v>Ene - Dic</v>
      </c>
      <c r="C56" s="33" t="str">
        <f>+Indi_Medellín!$B$16</f>
        <v>Ene - Dic</v>
      </c>
      <c r="D56" s="33" t="str">
        <f>+Indi_Medellín!$B$16</f>
        <v>Ene - Dic</v>
      </c>
    </row>
    <row r="57" spans="1:4" x14ac:dyDescent="0.25">
      <c r="A57" s="12"/>
      <c r="B57" s="15"/>
      <c r="C57" s="15"/>
      <c r="D57" s="15"/>
    </row>
    <row r="58" spans="1:4" x14ac:dyDescent="0.25">
      <c r="A58" s="20" t="s">
        <v>16</v>
      </c>
      <c r="B58" s="24">
        <v>149.13300000000001</v>
      </c>
      <c r="C58" s="24">
        <v>149.751</v>
      </c>
      <c r="D58" s="90">
        <v>150.352</v>
      </c>
    </row>
    <row r="59" spans="1:4" x14ac:dyDescent="0.25">
      <c r="A59" s="4" t="s">
        <v>61</v>
      </c>
      <c r="B59" s="7">
        <v>10.051</v>
      </c>
      <c r="C59" s="7">
        <v>9.8629999999999995</v>
      </c>
      <c r="D59" s="7">
        <v>9.25</v>
      </c>
    </row>
    <row r="60" spans="1:4" x14ac:dyDescent="0.25">
      <c r="A60" s="20" t="s">
        <v>62</v>
      </c>
      <c r="B60" s="24">
        <v>19.465</v>
      </c>
      <c r="C60" s="24">
        <v>17.201000000000001</v>
      </c>
      <c r="D60" s="90">
        <v>19.03</v>
      </c>
    </row>
    <row r="61" spans="1:4" x14ac:dyDescent="0.25">
      <c r="A61" s="4" t="s">
        <v>63</v>
      </c>
      <c r="B61" s="7">
        <v>17.43</v>
      </c>
      <c r="C61" s="7">
        <v>16.768999999999998</v>
      </c>
      <c r="D61" s="7">
        <v>16.984000000000002</v>
      </c>
    </row>
    <row r="62" spans="1:4" x14ac:dyDescent="0.25">
      <c r="A62" s="20" t="s">
        <v>64</v>
      </c>
      <c r="B62" s="24">
        <v>28.184000000000001</v>
      </c>
      <c r="C62" s="24">
        <v>27.852</v>
      </c>
      <c r="D62" s="90">
        <v>25.236000000000001</v>
      </c>
    </row>
    <row r="63" spans="1:4" x14ac:dyDescent="0.25">
      <c r="A63" s="4" t="s">
        <v>65</v>
      </c>
      <c r="B63" s="7">
        <v>32.588999999999999</v>
      </c>
      <c r="C63" s="7">
        <v>34.829000000000001</v>
      </c>
      <c r="D63" s="7">
        <v>31.03</v>
      </c>
    </row>
    <row r="64" spans="1:4" x14ac:dyDescent="0.25">
      <c r="A64" s="20" t="s">
        <v>66</v>
      </c>
      <c r="B64" s="24">
        <v>29.530999999999999</v>
      </c>
      <c r="C64" s="24">
        <v>28.114999999999998</v>
      </c>
      <c r="D64" s="90">
        <v>32.613999999999997</v>
      </c>
    </row>
    <row r="65" spans="1:4" x14ac:dyDescent="0.25">
      <c r="A65" s="14" t="s">
        <v>67</v>
      </c>
      <c r="B65" s="38">
        <v>8.4359999999999999</v>
      </c>
      <c r="C65" s="38">
        <v>11.555999999999999</v>
      </c>
      <c r="D65" s="38">
        <v>11.417</v>
      </c>
    </row>
    <row r="68" spans="1:4" x14ac:dyDescent="0.25">
      <c r="A68" s="59" t="s">
        <v>104</v>
      </c>
    </row>
    <row r="69" spans="1:4" x14ac:dyDescent="0.25">
      <c r="A69" s="116" t="s">
        <v>4</v>
      </c>
      <c r="B69" s="54">
        <v>2014</v>
      </c>
      <c r="C69" s="54">
        <f>+C55</f>
        <v>2015</v>
      </c>
      <c r="D69" s="54">
        <f>+D55</f>
        <v>2016</v>
      </c>
    </row>
    <row r="70" spans="1:4" x14ac:dyDescent="0.25">
      <c r="A70" s="117"/>
      <c r="B70" s="33" t="str">
        <f>+Indi_Medellín!$B$16</f>
        <v>Ene - Dic</v>
      </c>
      <c r="C70" s="33" t="str">
        <f>+Indi_Medellín!$B$16</f>
        <v>Ene - Dic</v>
      </c>
      <c r="D70" s="33" t="str">
        <f>+Indi_Medellín!$B$16</f>
        <v>Ene - Dic</v>
      </c>
    </row>
    <row r="71" spans="1:4" x14ac:dyDescent="0.25">
      <c r="A71" s="12"/>
      <c r="B71" s="15"/>
      <c r="C71" s="15"/>
      <c r="D71" s="15"/>
    </row>
    <row r="72" spans="1:4" x14ac:dyDescent="0.25">
      <c r="A72" s="20" t="s">
        <v>16</v>
      </c>
      <c r="B72" s="24">
        <v>193.03899999999999</v>
      </c>
      <c r="C72" s="24">
        <v>193.65700000000001</v>
      </c>
      <c r="D72" s="90">
        <v>194.32900000000001</v>
      </c>
    </row>
    <row r="73" spans="1:4" x14ac:dyDescent="0.25">
      <c r="A73" s="4" t="s">
        <v>61</v>
      </c>
      <c r="B73" s="7">
        <v>14.679</v>
      </c>
      <c r="C73" s="7">
        <v>14.927</v>
      </c>
      <c r="D73" s="7">
        <v>17.393000000000001</v>
      </c>
    </row>
    <row r="74" spans="1:4" x14ac:dyDescent="0.25">
      <c r="A74" s="20" t="s">
        <v>62</v>
      </c>
      <c r="B74" s="24">
        <v>31.957000000000001</v>
      </c>
      <c r="C74" s="24">
        <v>31.515000000000001</v>
      </c>
      <c r="D74" s="90">
        <v>31.37</v>
      </c>
    </row>
    <row r="75" spans="1:4" x14ac:dyDescent="0.25">
      <c r="A75" s="4" t="s">
        <v>63</v>
      </c>
      <c r="B75" s="7">
        <v>23.274999999999999</v>
      </c>
      <c r="C75" s="7">
        <v>29.050999999999998</v>
      </c>
      <c r="D75" s="7">
        <v>22.806999999999999</v>
      </c>
    </row>
    <row r="76" spans="1:4" x14ac:dyDescent="0.25">
      <c r="A76" s="20" t="s">
        <v>64</v>
      </c>
      <c r="B76" s="24">
        <v>39.823999999999998</v>
      </c>
      <c r="C76" s="24">
        <v>39.820999999999998</v>
      </c>
      <c r="D76" s="90">
        <v>34.954999999999998</v>
      </c>
    </row>
    <row r="77" spans="1:4" x14ac:dyDescent="0.25">
      <c r="A77" s="4" t="s">
        <v>65</v>
      </c>
      <c r="B77" s="7">
        <v>40.222999999999999</v>
      </c>
      <c r="C77" s="7">
        <v>37.530999999999999</v>
      </c>
      <c r="D77" s="7">
        <v>42.67</v>
      </c>
    </row>
    <row r="78" spans="1:4" x14ac:dyDescent="0.25">
      <c r="A78" s="20" t="s">
        <v>66</v>
      </c>
      <c r="B78" s="24">
        <v>30.61</v>
      </c>
      <c r="C78" s="24">
        <v>28.721</v>
      </c>
      <c r="D78" s="90">
        <v>31.800999999999998</v>
      </c>
    </row>
    <row r="79" spans="1:4" x14ac:dyDescent="0.25">
      <c r="A79" s="14" t="s">
        <v>67</v>
      </c>
      <c r="B79" s="38">
        <v>5.2460000000000004</v>
      </c>
      <c r="C79" s="38">
        <v>6.17</v>
      </c>
      <c r="D79" s="38">
        <v>7.5229999999999997</v>
      </c>
    </row>
    <row r="82" spans="1:4" x14ac:dyDescent="0.25">
      <c r="A82" s="59" t="s">
        <v>105</v>
      </c>
    </row>
    <row r="83" spans="1:4" x14ac:dyDescent="0.25">
      <c r="A83" s="116" t="s">
        <v>4</v>
      </c>
      <c r="B83" s="54">
        <v>2014</v>
      </c>
      <c r="C83" s="54">
        <f>+C69</f>
        <v>2015</v>
      </c>
      <c r="D83" s="54">
        <f>+D69</f>
        <v>2016</v>
      </c>
    </row>
    <row r="84" spans="1:4" x14ac:dyDescent="0.25">
      <c r="A84" s="117"/>
      <c r="B84" s="33" t="str">
        <f>+Indi_Medellín!$B$16</f>
        <v>Ene - Dic</v>
      </c>
      <c r="C84" s="33" t="str">
        <f>+Indi_Medellín!$B$16</f>
        <v>Ene - Dic</v>
      </c>
      <c r="D84" s="33" t="str">
        <f>+Indi_Medellín!$B$16</f>
        <v>Ene - Dic</v>
      </c>
    </row>
    <row r="85" spans="1:4" x14ac:dyDescent="0.25">
      <c r="A85" s="12"/>
      <c r="B85" s="15"/>
      <c r="C85" s="15"/>
      <c r="D85" s="15"/>
    </row>
    <row r="86" spans="1:4" x14ac:dyDescent="0.25">
      <c r="A86" s="20" t="s">
        <v>16</v>
      </c>
      <c r="B86" s="24">
        <v>93.927999999999997</v>
      </c>
      <c r="C86" s="24">
        <v>94.47</v>
      </c>
      <c r="D86" s="90">
        <v>95.218000000000004</v>
      </c>
    </row>
    <row r="87" spans="1:4" x14ac:dyDescent="0.25">
      <c r="A87" s="4" t="s">
        <v>61</v>
      </c>
      <c r="B87" s="7">
        <v>4.9960000000000004</v>
      </c>
      <c r="C87" s="7">
        <v>5.1820000000000004</v>
      </c>
      <c r="D87" s="7">
        <v>6.1289999999999996</v>
      </c>
    </row>
    <row r="88" spans="1:4" x14ac:dyDescent="0.25">
      <c r="A88" s="20" t="s">
        <v>62</v>
      </c>
      <c r="B88" s="24">
        <v>10.493</v>
      </c>
      <c r="C88" s="24">
        <v>9.5090000000000003</v>
      </c>
      <c r="D88" s="90">
        <v>10.766</v>
      </c>
    </row>
    <row r="89" spans="1:4" x14ac:dyDescent="0.25">
      <c r="A89" s="4" t="s">
        <v>63</v>
      </c>
      <c r="B89" s="7">
        <v>11.27</v>
      </c>
      <c r="C89" s="7">
        <v>9.7219999999999995</v>
      </c>
      <c r="D89" s="7">
        <v>10.444000000000001</v>
      </c>
    </row>
    <row r="90" spans="1:4" x14ac:dyDescent="0.25">
      <c r="A90" s="20" t="s">
        <v>64</v>
      </c>
      <c r="B90" s="24">
        <v>16.893000000000001</v>
      </c>
      <c r="C90" s="24">
        <v>16.744</v>
      </c>
      <c r="D90" s="90">
        <v>17.43</v>
      </c>
    </row>
    <row r="91" spans="1:4" x14ac:dyDescent="0.25">
      <c r="A91" s="4" t="s">
        <v>65</v>
      </c>
      <c r="B91" s="7">
        <v>20.98</v>
      </c>
      <c r="C91" s="7">
        <v>21.082999999999998</v>
      </c>
      <c r="D91" s="7">
        <v>22.138999999999999</v>
      </c>
    </row>
    <row r="92" spans="1:4" x14ac:dyDescent="0.25">
      <c r="A92" s="20" t="s">
        <v>66</v>
      </c>
      <c r="B92" s="24">
        <v>17.292000000000002</v>
      </c>
      <c r="C92" s="24">
        <v>19.405999999999999</v>
      </c>
      <c r="D92" s="90">
        <v>15.930999999999999</v>
      </c>
    </row>
    <row r="93" spans="1:4" x14ac:dyDescent="0.25">
      <c r="A93" s="14" t="s">
        <v>67</v>
      </c>
      <c r="B93" s="38">
        <v>9.8610000000000007</v>
      </c>
      <c r="C93" s="38">
        <v>10.464</v>
      </c>
      <c r="D93" s="38">
        <v>10.504</v>
      </c>
    </row>
    <row r="96" spans="1:4" x14ac:dyDescent="0.25">
      <c r="A96" s="58" t="s">
        <v>106</v>
      </c>
    </row>
    <row r="97" spans="1:4" x14ac:dyDescent="0.25">
      <c r="A97" s="116" t="s">
        <v>4</v>
      </c>
      <c r="B97" s="54">
        <v>2014</v>
      </c>
      <c r="C97" s="54">
        <f>+C83</f>
        <v>2015</v>
      </c>
      <c r="D97" s="54">
        <f>+D83</f>
        <v>2016</v>
      </c>
    </row>
    <row r="98" spans="1:4" x14ac:dyDescent="0.25">
      <c r="A98" s="117"/>
      <c r="B98" s="33" t="str">
        <f>+Indi_Medellín!$B$16</f>
        <v>Ene - Dic</v>
      </c>
      <c r="C98" s="33" t="str">
        <f>+Indi_Medellín!$B$16</f>
        <v>Ene - Dic</v>
      </c>
      <c r="D98" s="33" t="str">
        <f>+Indi_Medellín!$B$16</f>
        <v>Ene - Dic</v>
      </c>
    </row>
    <row r="99" spans="1:4" x14ac:dyDescent="0.25">
      <c r="A99" s="12"/>
      <c r="B99" s="15"/>
      <c r="C99" s="15"/>
      <c r="D99" s="15"/>
    </row>
    <row r="100" spans="1:4" x14ac:dyDescent="0.25">
      <c r="A100" s="20" t="s">
        <v>16</v>
      </c>
      <c r="B100" s="24">
        <v>95.915999999999997</v>
      </c>
      <c r="C100" s="24">
        <v>96.278000000000006</v>
      </c>
      <c r="D100" s="90">
        <v>96.707999999999998</v>
      </c>
    </row>
    <row r="101" spans="1:4" x14ac:dyDescent="0.25">
      <c r="A101" s="4" t="s">
        <v>61</v>
      </c>
      <c r="B101" s="7">
        <v>3.9609999999999999</v>
      </c>
      <c r="C101" s="7">
        <v>3.0950000000000002</v>
      </c>
      <c r="D101" s="7">
        <v>2.931</v>
      </c>
    </row>
    <row r="102" spans="1:4" x14ac:dyDescent="0.25">
      <c r="A102" s="20" t="s">
        <v>62</v>
      </c>
      <c r="B102" s="24">
        <v>5.8719999999999999</v>
      </c>
      <c r="C102" s="24">
        <v>6.7590000000000003</v>
      </c>
      <c r="D102" s="90">
        <v>5.5030000000000001</v>
      </c>
    </row>
    <row r="103" spans="1:4" x14ac:dyDescent="0.25">
      <c r="A103" s="4" t="s">
        <v>63</v>
      </c>
      <c r="B103" s="7">
        <v>6.843</v>
      </c>
      <c r="C103" s="7">
        <v>6.0460000000000003</v>
      </c>
      <c r="D103" s="7">
        <v>5.5039999999999996</v>
      </c>
    </row>
    <row r="104" spans="1:4" x14ac:dyDescent="0.25">
      <c r="A104" s="20" t="s">
        <v>64</v>
      </c>
      <c r="B104" s="24">
        <v>14.305999999999999</v>
      </c>
      <c r="C104" s="24">
        <v>12.621</v>
      </c>
      <c r="D104" s="90">
        <v>12.26</v>
      </c>
    </row>
    <row r="105" spans="1:4" x14ac:dyDescent="0.25">
      <c r="A105" s="4" t="s">
        <v>65</v>
      </c>
      <c r="B105" s="7">
        <v>18.306000000000001</v>
      </c>
      <c r="C105" s="7">
        <v>19.225000000000001</v>
      </c>
      <c r="D105" s="7">
        <v>17.065000000000001</v>
      </c>
    </row>
    <row r="106" spans="1:4" x14ac:dyDescent="0.25">
      <c r="A106" s="20" t="s">
        <v>66</v>
      </c>
      <c r="B106" s="24">
        <v>23.408999999999999</v>
      </c>
      <c r="C106" s="24">
        <v>20.324000000000002</v>
      </c>
      <c r="D106" s="90">
        <v>22.702999999999999</v>
      </c>
    </row>
    <row r="107" spans="1:4" x14ac:dyDescent="0.25">
      <c r="A107" s="14" t="s">
        <v>67</v>
      </c>
      <c r="B107" s="38">
        <v>21.876999999999999</v>
      </c>
      <c r="C107" s="38">
        <v>26.975000000000001</v>
      </c>
      <c r="D107" s="38">
        <v>28.768999999999998</v>
      </c>
    </row>
    <row r="110" spans="1:4" x14ac:dyDescent="0.25">
      <c r="A110" s="59" t="s">
        <v>107</v>
      </c>
    </row>
    <row r="111" spans="1:4" x14ac:dyDescent="0.25">
      <c r="A111" s="116" t="s">
        <v>4</v>
      </c>
      <c r="B111" s="54">
        <v>2014</v>
      </c>
      <c r="C111" s="54">
        <f>+C97</f>
        <v>2015</v>
      </c>
      <c r="D111" s="54">
        <f>+D97</f>
        <v>2016</v>
      </c>
    </row>
    <row r="112" spans="1:4" x14ac:dyDescent="0.25">
      <c r="A112" s="117"/>
      <c r="B112" s="33" t="str">
        <f>+Indi_Medellín!$B$16</f>
        <v>Ene - Dic</v>
      </c>
      <c r="C112" s="33" t="str">
        <f>+Indi_Medellín!$B$16</f>
        <v>Ene - Dic</v>
      </c>
      <c r="D112" s="33" t="str">
        <f>+Indi_Medellín!$B$16</f>
        <v>Ene - Dic</v>
      </c>
    </row>
    <row r="113" spans="1:4" x14ac:dyDescent="0.25">
      <c r="A113" s="12"/>
      <c r="B113" s="15"/>
      <c r="C113" s="15"/>
      <c r="D113" s="15"/>
    </row>
    <row r="114" spans="1:4" x14ac:dyDescent="0.25">
      <c r="A114" s="20" t="s">
        <v>16</v>
      </c>
      <c r="B114" s="24">
        <v>85.418000000000006</v>
      </c>
      <c r="C114" s="24">
        <v>85.504999999999995</v>
      </c>
      <c r="D114" s="90">
        <v>85.64</v>
      </c>
    </row>
    <row r="115" spans="1:4" x14ac:dyDescent="0.25">
      <c r="A115" s="4" t="s">
        <v>61</v>
      </c>
      <c r="B115" s="7">
        <v>4.4939999999999998</v>
      </c>
      <c r="C115" s="7">
        <v>5.2949999999999999</v>
      </c>
      <c r="D115" s="7">
        <v>4.0590000000000002</v>
      </c>
    </row>
    <row r="116" spans="1:4" x14ac:dyDescent="0.25">
      <c r="A116" s="20" t="s">
        <v>62</v>
      </c>
      <c r="B116" s="24">
        <v>9.2750000000000004</v>
      </c>
      <c r="C116" s="24">
        <v>10.318</v>
      </c>
      <c r="D116" s="90">
        <v>8.4689999999999994</v>
      </c>
    </row>
    <row r="117" spans="1:4" x14ac:dyDescent="0.25">
      <c r="A117" s="4" t="s">
        <v>63</v>
      </c>
      <c r="B117" s="7">
        <v>9.1039999999999992</v>
      </c>
      <c r="C117" s="7">
        <v>7.7080000000000002</v>
      </c>
      <c r="D117" s="7">
        <v>6.2789999999999999</v>
      </c>
    </row>
    <row r="118" spans="1:4" x14ac:dyDescent="0.25">
      <c r="A118" s="20" t="s">
        <v>64</v>
      </c>
      <c r="B118" s="24">
        <v>11.766999999999999</v>
      </c>
      <c r="C118" s="24">
        <v>13.201000000000001</v>
      </c>
      <c r="D118" s="90">
        <v>11.170999999999999</v>
      </c>
    </row>
    <row r="119" spans="1:4" x14ac:dyDescent="0.25">
      <c r="A119" s="4" t="s">
        <v>65</v>
      </c>
      <c r="B119" s="7">
        <v>18.719000000000001</v>
      </c>
      <c r="C119" s="7">
        <v>15.372999999999999</v>
      </c>
      <c r="D119" s="7">
        <v>18.623000000000001</v>
      </c>
    </row>
    <row r="120" spans="1:4" x14ac:dyDescent="0.25">
      <c r="A120" s="20" t="s">
        <v>66</v>
      </c>
      <c r="B120" s="24">
        <v>18.016999999999999</v>
      </c>
      <c r="C120" s="24">
        <v>15.412000000000001</v>
      </c>
      <c r="D120" s="90">
        <v>17.204999999999998</v>
      </c>
    </row>
    <row r="121" spans="1:4" x14ac:dyDescent="0.25">
      <c r="A121" s="14" t="s">
        <v>67</v>
      </c>
      <c r="B121" s="38">
        <v>12.037000000000001</v>
      </c>
      <c r="C121" s="38">
        <v>16.593</v>
      </c>
      <c r="D121" s="38">
        <v>17.734000000000002</v>
      </c>
    </row>
    <row r="124" spans="1:4" x14ac:dyDescent="0.25">
      <c r="A124" s="59" t="s">
        <v>108</v>
      </c>
    </row>
    <row r="125" spans="1:4" x14ac:dyDescent="0.25">
      <c r="A125" s="116" t="s">
        <v>4</v>
      </c>
      <c r="B125" s="54">
        <v>2014</v>
      </c>
      <c r="C125" s="54">
        <f>+C111</f>
        <v>2015</v>
      </c>
      <c r="D125" s="54">
        <f>+D111</f>
        <v>2016</v>
      </c>
    </row>
    <row r="126" spans="1:4" x14ac:dyDescent="0.25">
      <c r="A126" s="117"/>
      <c r="B126" s="33" t="str">
        <f>+Indi_Medellín!$B$16</f>
        <v>Ene - Dic</v>
      </c>
      <c r="C126" s="33" t="str">
        <f>+Indi_Medellín!$B$16</f>
        <v>Ene - Dic</v>
      </c>
      <c r="D126" s="33" t="str">
        <f>+Indi_Medellín!$B$16</f>
        <v>Ene - Dic</v>
      </c>
    </row>
    <row r="127" spans="1:4" x14ac:dyDescent="0.25">
      <c r="A127" s="12"/>
      <c r="B127" s="15"/>
      <c r="C127" s="15"/>
      <c r="D127" s="15"/>
    </row>
    <row r="128" spans="1:4" x14ac:dyDescent="0.25">
      <c r="A128" s="20" t="s">
        <v>16</v>
      </c>
      <c r="B128" s="24">
        <v>121.96899999999999</v>
      </c>
      <c r="C128" s="24">
        <v>122.24299999999999</v>
      </c>
      <c r="D128" s="90">
        <v>122.578</v>
      </c>
    </row>
    <row r="129" spans="1:4" x14ac:dyDescent="0.25">
      <c r="A129" s="4" t="s">
        <v>61</v>
      </c>
      <c r="B129" s="7">
        <v>4.117</v>
      </c>
      <c r="C129" s="7">
        <v>3.931</v>
      </c>
      <c r="D129" s="7">
        <v>3.839</v>
      </c>
    </row>
    <row r="130" spans="1:4" x14ac:dyDescent="0.25">
      <c r="A130" s="20" t="s">
        <v>62</v>
      </c>
      <c r="B130" s="24">
        <v>6.468</v>
      </c>
      <c r="C130" s="24">
        <v>6.3019999999999996</v>
      </c>
      <c r="D130" s="90">
        <v>4.2149999999999999</v>
      </c>
    </row>
    <row r="131" spans="1:4" x14ac:dyDescent="0.25">
      <c r="A131" s="4" t="s">
        <v>63</v>
      </c>
      <c r="B131" s="7">
        <v>6.7080000000000002</v>
      </c>
      <c r="C131" s="7">
        <v>7.4009999999999998</v>
      </c>
      <c r="D131" s="7">
        <v>7.4260000000000002</v>
      </c>
    </row>
    <row r="132" spans="1:4" x14ac:dyDescent="0.25">
      <c r="A132" s="20" t="s">
        <v>64</v>
      </c>
      <c r="B132" s="24">
        <v>14.644</v>
      </c>
      <c r="C132" s="24">
        <v>12.265000000000001</v>
      </c>
      <c r="D132" s="90">
        <v>13.801</v>
      </c>
    </row>
    <row r="133" spans="1:4" x14ac:dyDescent="0.25">
      <c r="A133" s="4" t="s">
        <v>65</v>
      </c>
      <c r="B133" s="7">
        <v>20.524000000000001</v>
      </c>
      <c r="C133" s="7">
        <v>20.312000000000001</v>
      </c>
      <c r="D133" s="7">
        <v>19.7</v>
      </c>
    </row>
    <row r="134" spans="1:4" x14ac:dyDescent="0.25">
      <c r="A134" s="20" t="s">
        <v>66</v>
      </c>
      <c r="B134" s="24">
        <v>25.704000000000001</v>
      </c>
      <c r="C134" s="24">
        <v>24.12</v>
      </c>
      <c r="D134" s="90">
        <v>23.061</v>
      </c>
    </row>
    <row r="135" spans="1:4" x14ac:dyDescent="0.25">
      <c r="A135" s="14" t="s">
        <v>67</v>
      </c>
      <c r="B135" s="38">
        <v>42.899000000000001</v>
      </c>
      <c r="C135" s="38">
        <v>45.786000000000001</v>
      </c>
      <c r="D135" s="38">
        <v>48.063000000000002</v>
      </c>
    </row>
    <row r="138" spans="1:4" x14ac:dyDescent="0.25">
      <c r="A138" s="58" t="s">
        <v>109</v>
      </c>
    </row>
    <row r="139" spans="1:4" x14ac:dyDescent="0.25">
      <c r="A139" s="116" t="s">
        <v>4</v>
      </c>
      <c r="B139" s="54">
        <v>2014</v>
      </c>
      <c r="C139" s="54">
        <f>+C125</f>
        <v>2015</v>
      </c>
      <c r="D139" s="54">
        <f>+D125</f>
        <v>2016</v>
      </c>
    </row>
    <row r="140" spans="1:4" x14ac:dyDescent="0.25">
      <c r="A140" s="117"/>
      <c r="B140" s="33" t="str">
        <f>+Indi_Medellín!$B$16</f>
        <v>Ene - Dic</v>
      </c>
      <c r="C140" s="33" t="str">
        <f>+Indi_Medellín!$B$16</f>
        <v>Ene - Dic</v>
      </c>
      <c r="D140" s="33" t="str">
        <f>+Indi_Medellín!$B$16</f>
        <v>Ene - Dic</v>
      </c>
    </row>
    <row r="141" spans="1:4" x14ac:dyDescent="0.25">
      <c r="A141" s="12"/>
      <c r="B141" s="15"/>
      <c r="C141" s="15"/>
      <c r="D141" s="15"/>
    </row>
    <row r="142" spans="1:4" x14ac:dyDescent="0.25">
      <c r="A142" s="20" t="s">
        <v>16</v>
      </c>
      <c r="B142" s="24">
        <v>158.87700000000001</v>
      </c>
      <c r="C142" s="24">
        <v>159.65799999999999</v>
      </c>
      <c r="D142" s="90">
        <v>160.64500000000001</v>
      </c>
    </row>
    <row r="143" spans="1:4" x14ac:dyDescent="0.25">
      <c r="A143" s="4" t="s">
        <v>61</v>
      </c>
      <c r="B143" s="7">
        <v>16.254999999999999</v>
      </c>
      <c r="C143" s="7">
        <v>14.901</v>
      </c>
      <c r="D143" s="7">
        <v>14.016</v>
      </c>
    </row>
    <row r="144" spans="1:4" x14ac:dyDescent="0.25">
      <c r="A144" s="20" t="s">
        <v>62</v>
      </c>
      <c r="B144" s="24">
        <v>29.327999999999999</v>
      </c>
      <c r="C144" s="24">
        <v>28.754999999999999</v>
      </c>
      <c r="D144" s="90">
        <v>28.343</v>
      </c>
    </row>
    <row r="145" spans="1:4" x14ac:dyDescent="0.25">
      <c r="A145" s="4" t="s">
        <v>63</v>
      </c>
      <c r="B145" s="7">
        <v>20.087</v>
      </c>
      <c r="C145" s="7">
        <v>19.591999999999999</v>
      </c>
      <c r="D145" s="7">
        <v>20.396000000000001</v>
      </c>
    </row>
    <row r="146" spans="1:4" x14ac:dyDescent="0.25">
      <c r="A146" s="20" t="s">
        <v>64</v>
      </c>
      <c r="B146" s="24">
        <v>32.68</v>
      </c>
      <c r="C146" s="24">
        <v>35.384999999999998</v>
      </c>
      <c r="D146" s="90">
        <v>32.765999999999998</v>
      </c>
    </row>
    <row r="147" spans="1:4" x14ac:dyDescent="0.25">
      <c r="A147" s="4" t="s">
        <v>65</v>
      </c>
      <c r="B147" s="7">
        <v>30.102</v>
      </c>
      <c r="C147" s="7">
        <v>30.846</v>
      </c>
      <c r="D147" s="7">
        <v>34.610999999999997</v>
      </c>
    </row>
    <row r="148" spans="1:4" x14ac:dyDescent="0.25">
      <c r="A148" s="20" t="s">
        <v>66</v>
      </c>
      <c r="B148" s="24">
        <v>18.972999999999999</v>
      </c>
      <c r="C148" s="24">
        <v>19.957999999999998</v>
      </c>
      <c r="D148" s="90">
        <v>20.581</v>
      </c>
    </row>
    <row r="149" spans="1:4" x14ac:dyDescent="0.25">
      <c r="A149" s="14" t="s">
        <v>67</v>
      </c>
      <c r="B149" s="38">
        <v>4.7759999999999998</v>
      </c>
      <c r="C149" s="38">
        <v>4.9400000000000004</v>
      </c>
      <c r="D149" s="38">
        <v>4.01</v>
      </c>
    </row>
    <row r="152" spans="1:4" x14ac:dyDescent="0.25">
      <c r="A152" s="59" t="s">
        <v>110</v>
      </c>
    </row>
    <row r="153" spans="1:4" x14ac:dyDescent="0.25">
      <c r="A153" s="116" t="s">
        <v>4</v>
      </c>
      <c r="B153" s="54">
        <v>2014</v>
      </c>
      <c r="C153" s="54">
        <f>+C139</f>
        <v>2015</v>
      </c>
      <c r="D153" s="54">
        <f>+D139</f>
        <v>2016</v>
      </c>
    </row>
    <row r="154" spans="1:4" x14ac:dyDescent="0.25">
      <c r="A154" s="117"/>
      <c r="B154" s="33" t="str">
        <f>+Indi_Medellín!$B$16</f>
        <v>Ene - Dic</v>
      </c>
      <c r="C154" s="33" t="str">
        <f>+Indi_Medellín!$B$16</f>
        <v>Ene - Dic</v>
      </c>
      <c r="D154" s="33" t="str">
        <f>+Indi_Medellín!$B$16</f>
        <v>Ene - Dic</v>
      </c>
    </row>
    <row r="155" spans="1:4" x14ac:dyDescent="0.25">
      <c r="A155" s="12"/>
      <c r="B155" s="15"/>
      <c r="C155" s="15"/>
      <c r="D155" s="15"/>
    </row>
    <row r="156" spans="1:4" x14ac:dyDescent="0.25">
      <c r="A156" s="20" t="s">
        <v>16</v>
      </c>
      <c r="B156" s="24">
        <v>129.08699999999999</v>
      </c>
      <c r="C156" s="24">
        <v>128.839</v>
      </c>
      <c r="D156" s="96">
        <v>130.45099999999999</v>
      </c>
    </row>
    <row r="157" spans="1:4" x14ac:dyDescent="0.25">
      <c r="A157" s="4" t="s">
        <v>61</v>
      </c>
      <c r="B157" s="7">
        <v>4.4279999999999999</v>
      </c>
      <c r="C157" s="7">
        <v>4.8</v>
      </c>
      <c r="D157" s="96">
        <v>4.5259999999999998</v>
      </c>
    </row>
    <row r="158" spans="1:4" x14ac:dyDescent="0.25">
      <c r="A158" s="20" t="s">
        <v>62</v>
      </c>
      <c r="B158" s="24">
        <v>7.7729999999999997</v>
      </c>
      <c r="C158" s="24">
        <v>6.585</v>
      </c>
      <c r="D158" s="96">
        <v>6.8029999999999999</v>
      </c>
    </row>
    <row r="159" spans="1:4" x14ac:dyDescent="0.25">
      <c r="A159" s="4" t="s">
        <v>63</v>
      </c>
      <c r="B159" s="7">
        <v>5.9710000000000001</v>
      </c>
      <c r="C159" s="7">
        <v>4.3860000000000001</v>
      </c>
      <c r="D159" s="96">
        <v>6.2510000000000003</v>
      </c>
    </row>
    <row r="160" spans="1:4" x14ac:dyDescent="0.25">
      <c r="A160" s="20" t="s">
        <v>64</v>
      </c>
      <c r="B160" s="24">
        <v>12.846</v>
      </c>
      <c r="C160" s="24">
        <v>13.007999999999999</v>
      </c>
      <c r="D160" s="96">
        <v>10.625</v>
      </c>
    </row>
    <row r="161" spans="1:4" x14ac:dyDescent="0.25">
      <c r="A161" s="4" t="s">
        <v>65</v>
      </c>
      <c r="B161" s="7">
        <v>11.903</v>
      </c>
      <c r="C161" s="7">
        <v>17.341999999999999</v>
      </c>
      <c r="D161" s="96">
        <v>14.571</v>
      </c>
    </row>
    <row r="162" spans="1:4" x14ac:dyDescent="0.25">
      <c r="A162" s="20" t="s">
        <v>66</v>
      </c>
      <c r="B162" s="24">
        <v>24.126999999999999</v>
      </c>
      <c r="C162" s="24">
        <v>22.7</v>
      </c>
      <c r="D162" s="96">
        <v>23.033999999999999</v>
      </c>
    </row>
    <row r="163" spans="1:4" x14ac:dyDescent="0.25">
      <c r="A163" s="14" t="s">
        <v>67</v>
      </c>
      <c r="B163" s="38">
        <v>59.487000000000002</v>
      </c>
      <c r="C163" s="38">
        <v>56.970999999999997</v>
      </c>
      <c r="D163" s="96">
        <v>62.201000000000001</v>
      </c>
    </row>
    <row r="166" spans="1:4" x14ac:dyDescent="0.25">
      <c r="A166" s="59" t="s">
        <v>111</v>
      </c>
    </row>
    <row r="167" spans="1:4" x14ac:dyDescent="0.25">
      <c r="A167" s="116" t="s">
        <v>4</v>
      </c>
      <c r="B167" s="54">
        <v>2014</v>
      </c>
      <c r="C167" s="54">
        <f>+C153</f>
        <v>2015</v>
      </c>
      <c r="D167" s="54">
        <f>+D153</f>
        <v>2016</v>
      </c>
    </row>
    <row r="168" spans="1:4" x14ac:dyDescent="0.25">
      <c r="A168" s="117"/>
      <c r="B168" s="33" t="str">
        <f>+Indi_Medellín!$B$16</f>
        <v>Ene - Dic</v>
      </c>
      <c r="C168" s="33" t="str">
        <f>+Indi_Medellín!$B$16</f>
        <v>Ene - Dic</v>
      </c>
      <c r="D168" s="33" t="str">
        <f>+Indi_Medellín!$B$16</f>
        <v>Ene - Dic</v>
      </c>
    </row>
    <row r="169" spans="1:4" x14ac:dyDescent="0.25">
      <c r="A169" s="12"/>
      <c r="B169" s="15"/>
      <c r="C169" s="15"/>
      <c r="D169" s="15"/>
    </row>
    <row r="170" spans="1:4" x14ac:dyDescent="0.25">
      <c r="A170" s="20" t="s">
        <v>16</v>
      </c>
      <c r="B170" s="24">
        <v>129.78100000000001</v>
      </c>
      <c r="C170" s="24">
        <v>130.369</v>
      </c>
      <c r="D170" s="91">
        <v>131.113</v>
      </c>
    </row>
    <row r="171" spans="1:4" x14ac:dyDescent="0.25">
      <c r="A171" s="4" t="s">
        <v>61</v>
      </c>
      <c r="B171" s="7">
        <v>15.118</v>
      </c>
      <c r="C171" s="7">
        <v>16.468</v>
      </c>
      <c r="D171" s="91">
        <v>16.457000000000001</v>
      </c>
    </row>
    <row r="172" spans="1:4" x14ac:dyDescent="0.25">
      <c r="A172" s="20" t="s">
        <v>62</v>
      </c>
      <c r="B172" s="24">
        <v>29.63</v>
      </c>
      <c r="C172" s="24">
        <v>27.422000000000001</v>
      </c>
      <c r="D172" s="91">
        <v>31.134</v>
      </c>
    </row>
    <row r="173" spans="1:4" x14ac:dyDescent="0.25">
      <c r="A173" s="4" t="s">
        <v>63</v>
      </c>
      <c r="B173" s="7">
        <v>17.314</v>
      </c>
      <c r="C173" s="7">
        <v>19.673999999999999</v>
      </c>
      <c r="D173" s="91">
        <v>19.292000000000002</v>
      </c>
    </row>
    <row r="174" spans="1:4" x14ac:dyDescent="0.25">
      <c r="A174" s="20" t="s">
        <v>64</v>
      </c>
      <c r="B174" s="24">
        <v>29.257999999999999</v>
      </c>
      <c r="C174" s="24">
        <v>28.331</v>
      </c>
      <c r="D174" s="91">
        <v>24.824999999999999</v>
      </c>
    </row>
    <row r="175" spans="1:4" x14ac:dyDescent="0.25">
      <c r="A175" s="4" t="s">
        <v>65</v>
      </c>
      <c r="B175" s="7">
        <v>22.343</v>
      </c>
      <c r="C175" s="7">
        <v>19.728999999999999</v>
      </c>
      <c r="D175" s="91">
        <v>23.9</v>
      </c>
    </row>
    <row r="176" spans="1:4" x14ac:dyDescent="0.25">
      <c r="A176" s="20" t="s">
        <v>66</v>
      </c>
      <c r="B176" s="24">
        <v>9.3439999999999994</v>
      </c>
      <c r="C176" s="24">
        <v>11.515000000000001</v>
      </c>
      <c r="D176" s="91">
        <v>9.1609999999999996</v>
      </c>
    </row>
    <row r="177" spans="1:4" x14ac:dyDescent="0.25">
      <c r="A177" s="14" t="s">
        <v>67</v>
      </c>
      <c r="B177" s="38">
        <v>1.2310000000000001</v>
      </c>
      <c r="C177" s="38">
        <v>1.07</v>
      </c>
      <c r="D177" s="91">
        <v>1.04</v>
      </c>
    </row>
    <row r="180" spans="1:4" x14ac:dyDescent="0.25">
      <c r="A180" s="59" t="s">
        <v>112</v>
      </c>
    </row>
    <row r="181" spans="1:4" x14ac:dyDescent="0.25">
      <c r="A181" s="116" t="s">
        <v>4</v>
      </c>
      <c r="B181" s="54">
        <v>2014</v>
      </c>
      <c r="C181" s="54">
        <f>+C167</f>
        <v>2015</v>
      </c>
      <c r="D181" s="54">
        <f>+D167</f>
        <v>2016</v>
      </c>
    </row>
    <row r="182" spans="1:4" x14ac:dyDescent="0.25">
      <c r="A182" s="117"/>
      <c r="B182" s="33" t="str">
        <f>+Indi_Medellín!$B$16</f>
        <v>Ene - Dic</v>
      </c>
      <c r="C182" s="33" t="str">
        <f>+Indi_Medellín!$B$16</f>
        <v>Ene - Dic</v>
      </c>
      <c r="D182" s="33" t="str">
        <f>+Indi_Medellín!$B$16</f>
        <v>Ene - Dic</v>
      </c>
    </row>
    <row r="183" spans="1:4" x14ac:dyDescent="0.25">
      <c r="A183" s="12"/>
      <c r="B183" s="15"/>
      <c r="C183" s="15"/>
      <c r="D183" s="15"/>
    </row>
    <row r="184" spans="1:4" x14ac:dyDescent="0.25">
      <c r="A184" s="20" t="s">
        <v>16</v>
      </c>
      <c r="B184" s="24">
        <v>170.178</v>
      </c>
      <c r="C184" s="24">
        <v>171.66</v>
      </c>
      <c r="D184" s="93">
        <v>173.30099999999999</v>
      </c>
    </row>
    <row r="185" spans="1:4" x14ac:dyDescent="0.25">
      <c r="A185" s="4" t="s">
        <v>61</v>
      </c>
      <c r="B185" s="7">
        <v>13.25</v>
      </c>
      <c r="C185" s="7">
        <v>13.419</v>
      </c>
      <c r="D185" s="93">
        <v>15.286</v>
      </c>
    </row>
    <row r="186" spans="1:4" x14ac:dyDescent="0.25">
      <c r="A186" s="20" t="s">
        <v>62</v>
      </c>
      <c r="B186" s="24">
        <v>24.471</v>
      </c>
      <c r="C186" s="24">
        <v>23.882999999999999</v>
      </c>
      <c r="D186" s="93">
        <v>23.23</v>
      </c>
    </row>
    <row r="187" spans="1:4" x14ac:dyDescent="0.25">
      <c r="A187" s="4" t="s">
        <v>63</v>
      </c>
      <c r="B187" s="7">
        <v>17.597999999999999</v>
      </c>
      <c r="C187" s="7">
        <v>17.741</v>
      </c>
      <c r="D187" s="93">
        <v>19.082000000000001</v>
      </c>
    </row>
    <row r="188" spans="1:4" x14ac:dyDescent="0.25">
      <c r="A188" s="20" t="s">
        <v>64</v>
      </c>
      <c r="B188" s="24">
        <v>32.848999999999997</v>
      </c>
      <c r="C188" s="24">
        <v>33.359000000000002</v>
      </c>
      <c r="D188" s="93">
        <v>33.261000000000003</v>
      </c>
    </row>
    <row r="189" spans="1:4" x14ac:dyDescent="0.25">
      <c r="A189" s="4" t="s">
        <v>65</v>
      </c>
      <c r="B189" s="7">
        <v>33.405000000000001</v>
      </c>
      <c r="C189" s="7">
        <v>35.933999999999997</v>
      </c>
      <c r="D189" s="93">
        <v>36.374000000000002</v>
      </c>
    </row>
    <row r="190" spans="1:4" x14ac:dyDescent="0.25">
      <c r="A190" s="20" t="s">
        <v>66</v>
      </c>
      <c r="B190" s="24">
        <v>29.088999999999999</v>
      </c>
      <c r="C190" s="24">
        <v>31.564</v>
      </c>
      <c r="D190" s="93">
        <v>30.132999999999999</v>
      </c>
    </row>
    <row r="191" spans="1:4" x14ac:dyDescent="0.25">
      <c r="A191" s="14" t="s">
        <v>67</v>
      </c>
      <c r="B191" s="38">
        <v>13.519</v>
      </c>
      <c r="C191" s="38">
        <v>9.7799999999999994</v>
      </c>
      <c r="D191" s="93">
        <v>10.041</v>
      </c>
    </row>
    <row r="194" spans="1:4" x14ac:dyDescent="0.25">
      <c r="A194" s="58" t="s">
        <v>113</v>
      </c>
    </row>
    <row r="195" spans="1:4" x14ac:dyDescent="0.25">
      <c r="A195" s="116" t="s">
        <v>4</v>
      </c>
      <c r="B195" s="54">
        <v>2014</v>
      </c>
      <c r="C195" s="54">
        <f>+C181</f>
        <v>2015</v>
      </c>
      <c r="D195" s="54">
        <f>+D181</f>
        <v>2016</v>
      </c>
    </row>
    <row r="196" spans="1:4" x14ac:dyDescent="0.25">
      <c r="A196" s="117"/>
      <c r="B196" s="33" t="str">
        <f>+Indi_Medellín!$B$16</f>
        <v>Ene - Dic</v>
      </c>
      <c r="C196" s="33" t="str">
        <f>+Indi_Medellín!$B$16</f>
        <v>Ene - Dic</v>
      </c>
      <c r="D196" s="33" t="str">
        <f>+Indi_Medellín!$B$16</f>
        <v>Ene - Dic</v>
      </c>
    </row>
    <row r="197" spans="1:4" x14ac:dyDescent="0.25">
      <c r="A197" s="12"/>
      <c r="B197" s="15"/>
      <c r="C197" s="15"/>
      <c r="D197" s="15"/>
    </row>
    <row r="198" spans="1:4" x14ac:dyDescent="0.25">
      <c r="A198" s="20" t="s">
        <v>16</v>
      </c>
      <c r="B198" s="24">
        <v>137.422</v>
      </c>
      <c r="C198" s="24">
        <v>138.06299999999999</v>
      </c>
      <c r="D198" s="95">
        <v>138.988</v>
      </c>
    </row>
    <row r="199" spans="1:4" x14ac:dyDescent="0.25">
      <c r="A199" s="4" t="s">
        <v>61</v>
      </c>
      <c r="B199" s="7">
        <v>16.404</v>
      </c>
      <c r="C199" s="7">
        <v>14.125</v>
      </c>
      <c r="D199" s="95">
        <v>10.7</v>
      </c>
    </row>
    <row r="200" spans="1:4" x14ac:dyDescent="0.25">
      <c r="A200" s="20" t="s">
        <v>62</v>
      </c>
      <c r="B200" s="24">
        <v>22.963000000000001</v>
      </c>
      <c r="C200" s="24">
        <v>21.683</v>
      </c>
      <c r="D200" s="95">
        <v>24.870999999999999</v>
      </c>
    </row>
    <row r="201" spans="1:4" x14ac:dyDescent="0.25">
      <c r="A201" s="4" t="s">
        <v>63</v>
      </c>
      <c r="B201" s="7">
        <v>19.263000000000002</v>
      </c>
      <c r="C201" s="7">
        <v>16.84</v>
      </c>
      <c r="D201" s="95">
        <v>19.343</v>
      </c>
    </row>
    <row r="202" spans="1:4" x14ac:dyDescent="0.25">
      <c r="A202" s="20" t="s">
        <v>64</v>
      </c>
      <c r="B202" s="24">
        <v>30.146999999999998</v>
      </c>
      <c r="C202" s="24">
        <v>29.928000000000001</v>
      </c>
      <c r="D202" s="95">
        <v>25.984999999999999</v>
      </c>
    </row>
    <row r="203" spans="1:4" x14ac:dyDescent="0.25">
      <c r="A203" s="4" t="s">
        <v>65</v>
      </c>
      <c r="B203" s="7">
        <v>24.026</v>
      </c>
      <c r="C203" s="7">
        <v>27.489000000000001</v>
      </c>
      <c r="D203" s="95">
        <v>29.998000000000001</v>
      </c>
    </row>
    <row r="204" spans="1:4" x14ac:dyDescent="0.25">
      <c r="A204" s="20" t="s">
        <v>66</v>
      </c>
      <c r="B204" s="24">
        <v>17.053000000000001</v>
      </c>
      <c r="C204" s="24">
        <v>18.242000000000001</v>
      </c>
      <c r="D204" s="95">
        <v>17.917000000000002</v>
      </c>
    </row>
    <row r="205" spans="1:4" x14ac:dyDescent="0.25">
      <c r="A205" s="14" t="s">
        <v>67</v>
      </c>
      <c r="B205" s="38">
        <v>2.621</v>
      </c>
      <c r="C205" s="38">
        <v>4.3630000000000004</v>
      </c>
      <c r="D205" s="95">
        <v>4.4249999999999998</v>
      </c>
    </row>
    <row r="208" spans="1:4" x14ac:dyDescent="0.25">
      <c r="A208" s="59" t="s">
        <v>114</v>
      </c>
    </row>
    <row r="209" spans="1:4" x14ac:dyDescent="0.25">
      <c r="A209" s="116" t="s">
        <v>4</v>
      </c>
      <c r="B209" s="54">
        <v>2014</v>
      </c>
      <c r="C209" s="54">
        <f>+C195</f>
        <v>2015</v>
      </c>
      <c r="D209" s="54">
        <f>+D195</f>
        <v>2016</v>
      </c>
    </row>
    <row r="210" spans="1:4" x14ac:dyDescent="0.25">
      <c r="A210" s="117"/>
      <c r="B210" s="33" t="str">
        <f>+Indi_Medellín!$B$16</f>
        <v>Ene - Dic</v>
      </c>
      <c r="C210" s="33" t="str">
        <f>+Indi_Medellín!$B$16</f>
        <v>Ene - Dic</v>
      </c>
      <c r="D210" s="33" t="str">
        <f>+Indi_Medellín!$B$16</f>
        <v>Ene - Dic</v>
      </c>
    </row>
    <row r="211" spans="1:4" x14ac:dyDescent="0.25">
      <c r="A211" s="12"/>
      <c r="B211" s="15"/>
      <c r="C211" s="15"/>
      <c r="D211" s="15"/>
    </row>
    <row r="212" spans="1:4" x14ac:dyDescent="0.25">
      <c r="A212" s="20" t="s">
        <v>16</v>
      </c>
      <c r="B212" s="24">
        <v>110.858</v>
      </c>
      <c r="C212" s="24">
        <v>111.452</v>
      </c>
      <c r="D212" s="92">
        <v>112.214</v>
      </c>
    </row>
    <row r="213" spans="1:4" x14ac:dyDescent="0.25">
      <c r="A213" s="4" t="s">
        <v>61</v>
      </c>
      <c r="B213" s="7">
        <v>11.741</v>
      </c>
      <c r="C213" s="7">
        <v>12.515000000000001</v>
      </c>
      <c r="D213" s="92">
        <v>11.9</v>
      </c>
    </row>
    <row r="214" spans="1:4" x14ac:dyDescent="0.25">
      <c r="A214" s="20" t="s">
        <v>62</v>
      </c>
      <c r="B214" s="24">
        <v>23.335000000000001</v>
      </c>
      <c r="C214" s="24">
        <v>20.725000000000001</v>
      </c>
      <c r="D214" s="92">
        <v>21.780999999999999</v>
      </c>
    </row>
    <row r="215" spans="1:4" x14ac:dyDescent="0.25">
      <c r="A215" s="4" t="s">
        <v>63</v>
      </c>
      <c r="B215" s="7">
        <v>14.31</v>
      </c>
      <c r="C215" s="7">
        <v>14.605</v>
      </c>
      <c r="D215" s="92">
        <v>15.992000000000001</v>
      </c>
    </row>
    <row r="216" spans="1:4" x14ac:dyDescent="0.25">
      <c r="A216" s="20" t="s">
        <v>64</v>
      </c>
      <c r="B216" s="24">
        <v>25.699000000000002</v>
      </c>
      <c r="C216" s="24">
        <v>21.806000000000001</v>
      </c>
      <c r="D216" s="92">
        <v>23.263999999999999</v>
      </c>
    </row>
    <row r="217" spans="1:4" x14ac:dyDescent="0.25">
      <c r="A217" s="4" t="s">
        <v>65</v>
      </c>
      <c r="B217" s="7">
        <v>19.064</v>
      </c>
      <c r="C217" s="7">
        <v>21.86</v>
      </c>
      <c r="D217" s="92">
        <v>21.167000000000002</v>
      </c>
    </row>
    <row r="218" spans="1:4" x14ac:dyDescent="0.25">
      <c r="A218" s="20" t="s">
        <v>66</v>
      </c>
      <c r="B218" s="24">
        <v>10.811</v>
      </c>
      <c r="C218" s="24">
        <v>13.775</v>
      </c>
      <c r="D218" s="92">
        <v>11.541</v>
      </c>
    </row>
    <row r="219" spans="1:4" x14ac:dyDescent="0.25">
      <c r="A219" s="14" t="s">
        <v>67</v>
      </c>
      <c r="B219" s="38">
        <v>1.532</v>
      </c>
      <c r="C219" s="38">
        <v>1.9730000000000001</v>
      </c>
      <c r="D219" s="92">
        <v>1.8129999999999999</v>
      </c>
    </row>
    <row r="222" spans="1:4" x14ac:dyDescent="0.25">
      <c r="A222" s="59" t="s">
        <v>115</v>
      </c>
    </row>
    <row r="223" spans="1:4" x14ac:dyDescent="0.25">
      <c r="A223" s="116" t="s">
        <v>4</v>
      </c>
      <c r="B223" s="54">
        <v>2014</v>
      </c>
      <c r="C223" s="54">
        <f>+C209</f>
        <v>2015</v>
      </c>
      <c r="D223" s="54">
        <f>+D209</f>
        <v>2016</v>
      </c>
    </row>
    <row r="224" spans="1:4" x14ac:dyDescent="0.25">
      <c r="A224" s="117"/>
      <c r="B224" s="33" t="str">
        <f>+Indi_Medellín!$B$16</f>
        <v>Ene - Dic</v>
      </c>
      <c r="C224" s="33" t="str">
        <f>+Indi_Medellín!$B$16</f>
        <v>Ene - Dic</v>
      </c>
      <c r="D224" s="33" t="str">
        <f>+Indi_Medellín!$B$16</f>
        <v>Ene - Dic</v>
      </c>
    </row>
    <row r="225" spans="1:4" x14ac:dyDescent="0.25">
      <c r="A225" s="12"/>
      <c r="B225" s="15"/>
      <c r="C225" s="15"/>
      <c r="D225" s="15"/>
    </row>
    <row r="226" spans="1:4" x14ac:dyDescent="0.25">
      <c r="A226" s="20" t="s">
        <v>16</v>
      </c>
      <c r="B226" s="24">
        <v>136.976</v>
      </c>
      <c r="C226" s="24">
        <v>137.53100000000001</v>
      </c>
      <c r="D226" s="94">
        <v>138.232</v>
      </c>
    </row>
    <row r="227" spans="1:4" x14ac:dyDescent="0.25">
      <c r="A227" s="4" t="s">
        <v>61</v>
      </c>
      <c r="B227" s="7">
        <v>13.363</v>
      </c>
      <c r="C227" s="7">
        <v>14.67</v>
      </c>
      <c r="D227" s="94">
        <v>13.635999999999999</v>
      </c>
    </row>
    <row r="228" spans="1:4" x14ac:dyDescent="0.25">
      <c r="A228" s="20" t="s">
        <v>62</v>
      </c>
      <c r="B228" s="24">
        <v>25.513999999999999</v>
      </c>
      <c r="C228" s="24">
        <v>20.745000000000001</v>
      </c>
      <c r="D228" s="94">
        <v>24.617999999999999</v>
      </c>
    </row>
    <row r="229" spans="1:4" x14ac:dyDescent="0.25">
      <c r="A229" s="4" t="s">
        <v>63</v>
      </c>
      <c r="B229" s="7">
        <v>21.084</v>
      </c>
      <c r="C229" s="7">
        <v>16.375</v>
      </c>
      <c r="D229" s="94">
        <v>16.641999999999999</v>
      </c>
    </row>
    <row r="230" spans="1:4" x14ac:dyDescent="0.25">
      <c r="A230" s="20" t="s">
        <v>64</v>
      </c>
      <c r="B230" s="24">
        <v>30.120999999999999</v>
      </c>
      <c r="C230" s="24">
        <v>31.234000000000002</v>
      </c>
      <c r="D230" s="94">
        <v>26.699000000000002</v>
      </c>
    </row>
    <row r="231" spans="1:4" x14ac:dyDescent="0.25">
      <c r="A231" s="4" t="s">
        <v>65</v>
      </c>
      <c r="B231" s="7">
        <v>22.047000000000001</v>
      </c>
      <c r="C231" s="7">
        <v>25.844000000000001</v>
      </c>
      <c r="D231" s="94">
        <v>27.571000000000002</v>
      </c>
    </row>
    <row r="232" spans="1:4" x14ac:dyDescent="0.25">
      <c r="A232" s="20" t="s">
        <v>66</v>
      </c>
      <c r="B232" s="24">
        <v>15.054</v>
      </c>
      <c r="C232" s="24">
        <v>18.686</v>
      </c>
      <c r="D232" s="94">
        <v>18.218</v>
      </c>
    </row>
    <row r="233" spans="1:4" x14ac:dyDescent="0.25">
      <c r="A233" s="14" t="s">
        <v>67</v>
      </c>
      <c r="B233" s="38">
        <v>5.0940000000000003</v>
      </c>
      <c r="C233" s="38">
        <v>4.7759999999999998</v>
      </c>
      <c r="D233" s="94">
        <v>5.4960000000000004</v>
      </c>
    </row>
    <row r="236" spans="1:4" x14ac:dyDescent="0.25">
      <c r="A236" s="41" t="s">
        <v>52</v>
      </c>
    </row>
    <row r="237" spans="1:4" x14ac:dyDescent="0.25">
      <c r="A237" s="41" t="s">
        <v>53</v>
      </c>
    </row>
    <row r="238" spans="1:4" x14ac:dyDescent="0.25">
      <c r="A238" s="41" t="s">
        <v>86</v>
      </c>
    </row>
    <row r="239" spans="1:4" x14ac:dyDescent="0.25">
      <c r="A239" s="42" t="s">
        <v>54</v>
      </c>
    </row>
    <row r="240" spans="1:4" x14ac:dyDescent="0.25">
      <c r="A240" s="40" t="str">
        <f>+Indi_Medellín!A126</f>
        <v>Elaborado: Marzo de 2017</v>
      </c>
    </row>
    <row r="241" spans="1:1" x14ac:dyDescent="0.25">
      <c r="A241" s="42" t="s">
        <v>127</v>
      </c>
    </row>
  </sheetData>
  <mergeCells count="16">
    <mergeCell ref="A181:A182"/>
    <mergeCell ref="A195:A196"/>
    <mergeCell ref="A209:A210"/>
    <mergeCell ref="A223:A224"/>
    <mergeCell ref="A97:A98"/>
    <mergeCell ref="A111:A112"/>
    <mergeCell ref="A125:A126"/>
    <mergeCell ref="A139:A140"/>
    <mergeCell ref="A153:A154"/>
    <mergeCell ref="A167:A168"/>
    <mergeCell ref="A83:A84"/>
    <mergeCell ref="A13:A14"/>
    <mergeCell ref="A27:A28"/>
    <mergeCell ref="A41:A42"/>
    <mergeCell ref="A55:A56"/>
    <mergeCell ref="A69:A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Indi_Medellín</vt:lpstr>
      <vt:lpstr>Indi 16 comunas</vt:lpstr>
      <vt:lpstr>ocup ramas</vt:lpstr>
      <vt:lpstr>edad</vt:lpstr>
      <vt:lpstr>ocup psc</vt:lpstr>
      <vt:lpstr>ocup ingresos</vt:lpstr>
      <vt:lpstr>ocup ingresos 16 com</vt:lpstr>
      <vt:lpstr>nivel educ</vt:lpstr>
      <vt:lpstr>nivel educ 16 com</vt:lpstr>
      <vt:lpstr>ocup niv educ</vt:lpstr>
      <vt:lpstr>ocup seg social</vt:lpstr>
      <vt:lpstr>ocup seg social ano 16 com</vt:lpstr>
      <vt:lpstr>Tiempo_busqueda</vt:lpstr>
      <vt:lpstr>inactiv</vt:lpstr>
      <vt:lpstr>inactiv ano 16 com</vt:lpstr>
      <vt:lpstr>Errores relativos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Sofan</dc:creator>
  <cp:lastModifiedBy>Diego Alejandro Martinez Jimenez</cp:lastModifiedBy>
  <cp:lastPrinted>2017-03-13T15:52:46Z</cp:lastPrinted>
  <dcterms:created xsi:type="dcterms:W3CDTF">2014-04-21T15:02:01Z</dcterms:created>
  <dcterms:modified xsi:type="dcterms:W3CDTF">2017-03-21T19:20:44Z</dcterms:modified>
</cp:coreProperties>
</file>